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ладелец\Downloads\"/>
    </mc:Choice>
  </mc:AlternateContent>
  <bookViews>
    <workbookView xWindow="0" yWindow="0" windowWidth="28800" windowHeight="12330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242,244,247)" sheetId="7" r:id="rId7"/>
    <sheet name="Обоснования доходов" sheetId="8" r:id="rId8"/>
    <sheet name="Справочно" sheetId="9" r:id="rId9"/>
    <sheet name="Анализ ФОТ" sheetId="10" r:id="rId10"/>
    <sheet name="Лист согласования" sheetId="11" r:id="rId11"/>
    <sheet name="Протокол изменений" sheetId="12" r:id="rId12"/>
  </sheets>
  <calcPr calcId="162913"/>
</workbook>
</file>

<file path=xl/calcChain.xml><?xml version="1.0" encoding="utf-8"?>
<calcChain xmlns="http://schemas.openxmlformats.org/spreadsheetml/2006/main">
  <c r="H33" i="12" l="1"/>
  <c r="G33" i="12"/>
  <c r="F33" i="12"/>
  <c r="H23" i="12"/>
  <c r="G23" i="12"/>
  <c r="F23" i="12"/>
  <c r="H17" i="12"/>
  <c r="G17" i="12"/>
  <c r="F17" i="12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P11" i="9"/>
  <c r="O11" i="9"/>
  <c r="M11" i="9"/>
  <c r="L11" i="9"/>
  <c r="J11" i="9"/>
  <c r="I11" i="9"/>
  <c r="G11" i="9"/>
  <c r="E11" i="9"/>
  <c r="D11" i="9"/>
  <c r="L139" i="8"/>
  <c r="I139" i="8"/>
  <c r="F139" i="8"/>
  <c r="F130" i="8"/>
  <c r="E130" i="8"/>
  <c r="D130" i="8"/>
  <c r="F107" i="8"/>
  <c r="E107" i="8"/>
  <c r="D107" i="8"/>
  <c r="L90" i="8"/>
  <c r="I90" i="8"/>
  <c r="F90" i="8"/>
  <c r="L33" i="8"/>
  <c r="I33" i="8"/>
  <c r="F33" i="8"/>
  <c r="G462" i="7"/>
  <c r="G443" i="7"/>
  <c r="G385" i="7"/>
  <c r="G363" i="7"/>
  <c r="G352" i="7"/>
  <c r="G340" i="7"/>
  <c r="G330" i="7"/>
  <c r="G299" i="7"/>
  <c r="G289" i="7"/>
  <c r="G262" i="7"/>
  <c r="G222" i="7"/>
  <c r="G200" i="7"/>
  <c r="G190" i="7"/>
  <c r="G180" i="7"/>
  <c r="G168" i="7"/>
  <c r="G158" i="7"/>
  <c r="G147" i="7"/>
  <c r="G136" i="7"/>
  <c r="G115" i="7"/>
  <c r="G105" i="7"/>
  <c r="G92" i="7"/>
  <c r="G76" i="7"/>
  <c r="G65" i="7"/>
  <c r="G50" i="7"/>
  <c r="G39" i="7"/>
  <c r="G19" i="7"/>
  <c r="H73" i="5"/>
  <c r="D73" i="5"/>
  <c r="H27" i="5"/>
  <c r="D27" i="5"/>
  <c r="I31" i="4"/>
  <c r="H31" i="4"/>
  <c r="G31" i="4"/>
  <c r="I27" i="4"/>
  <c r="H27" i="4"/>
  <c r="G27" i="4"/>
  <c r="I24" i="4"/>
  <c r="H24" i="4"/>
  <c r="G24" i="4"/>
  <c r="I21" i="4"/>
  <c r="H21" i="4"/>
  <c r="G21" i="4"/>
  <c r="I17" i="4"/>
  <c r="H17" i="4"/>
  <c r="G17" i="4"/>
  <c r="I14" i="4"/>
  <c r="H14" i="4"/>
  <c r="G14" i="4"/>
  <c r="I13" i="4"/>
  <c r="H13" i="4"/>
  <c r="G13" i="4"/>
  <c r="I7" i="4"/>
  <c r="H7" i="4"/>
  <c r="G7" i="4"/>
  <c r="K8" i="3"/>
  <c r="J8" i="3"/>
  <c r="I8" i="3"/>
  <c r="H8" i="3"/>
  <c r="G8" i="3"/>
  <c r="F8" i="3"/>
  <c r="H8" i="2"/>
  <c r="G8" i="2"/>
  <c r="F8" i="2"/>
</calcChain>
</file>

<file path=xl/sharedStrings.xml><?xml version="1.0" encoding="utf-8"?>
<sst xmlns="http://schemas.openxmlformats.org/spreadsheetml/2006/main" count="4572" uniqueCount="1064">
  <si>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</si>
  <si>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</si>
  <si>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</si>
  <si>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</si>
  <si>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</si>
  <si>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Лазарев А.А.</t>
  </si>
  <si>
    <t>Юдина Антонина Викторовна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</si>
  <si>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</si>
  <si>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</si>
  <si>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</si>
  <si>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</si>
  <si>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</si>
  <si>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ГБПОУ МО "Колледж "Подмосковье" на 2023 год и плановый период 2024-2025 годов</t>
  </si>
  <si>
    <t>"19" января 2023 г.</t>
  </si>
  <si>
    <t>Форма по КФД</t>
  </si>
  <si>
    <t>Наименование государственного учреждения:</t>
  </si>
  <si>
    <t>Государственное бюджетное профессиональное образовательное учреждение Московской области "Колледж "Подмосковье"</t>
  </si>
  <si>
    <t>Дата</t>
  </si>
  <si>
    <t>19.01.2023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</si>
  <si>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</si>
  <si>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</si>
  <si>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</si>
  <si>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02530647</t>
  </si>
  <si>
    <t>Адрес фактического местонахождения государственного учреждения:</t>
  </si>
  <si>
    <t>141542, Московская область, г.о. Солнечногорск, д.Козино, ул.Санаторно-лесной школы №1, д.1</t>
  </si>
  <si>
    <t>ИНН/КПП</t>
  </si>
  <si>
    <t>5044000825/504401001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</si>
  <si>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</si>
  <si>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</si>
  <si>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</si>
  <si>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</si>
  <si>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</si>
  <si>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Юдина Антонина Викторовна</t>
  </si>
  <si>
    <t>Должность: Заместитель министра</t>
  </si>
  <si>
    <t>Должность:</t>
  </si>
  <si>
    <t>Действует c 09.03.2022 17:11:00 по: 02.06.2023 17:09:00</t>
  </si>
  <si>
    <t>Действует c 16.12.2021 19:15:20 по: 16.03.2023 19:15:20</t>
  </si>
  <si>
    <t>Серийный номер: A6A59F3B146A49BC92507A72BF2C5E493E790761</t>
  </si>
  <si>
    <t>Серийный номер: DC65D68A04D4DF9CD373C0BCF51BF30004ED27D7</t>
  </si>
  <si>
    <t>Издатель: Казначейство России</t>
  </si>
  <si>
    <t>Издатель: Федеральное казначейство</t>
  </si>
  <si>
    <t>Время подписания: 20.01.2023 19:12:48</t>
  </si>
  <si>
    <t>Время подписания: 20.01.2023 18:16:34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</si>
  <si>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</si>
  <si>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</si>
  <si>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</si>
  <si>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</si>
  <si>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</si>
  <si>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КЭСР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</si>
  <si>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</si>
  <si>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</si>
  <si>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</si>
  <si>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</si>
  <si>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</si>
  <si>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</si>
  <si>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</si>
  <si>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</si>
  <si>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</si>
  <si>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</si>
  <si>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</si>
  <si>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</si>
  <si>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</si>
  <si>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</si>
  <si>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</si>
  <si>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</si>
  <si>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129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</si>
  <si>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</si>
  <si>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</si>
  <si>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</si>
  <si>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</si>
  <si>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</si>
  <si>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</si>
  <si>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</si>
  <si>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</si>
  <si>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</si>
  <si>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</si>
  <si>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</si>
  <si>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</si>
  <si>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</si>
  <si>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</si>
  <si>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</si>
  <si>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</si>
  <si>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</si>
  <si>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</si>
  <si>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</si>
  <si>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</si>
  <si>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</si>
  <si>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</si>
  <si>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</si>
  <si>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</si>
  <si>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</si>
  <si>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</si>
  <si>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</si>
  <si>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</si>
  <si>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</si>
  <si>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</si>
  <si>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</si>
  <si>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</si>
  <si>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</si>
  <si>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</si>
  <si>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</si>
  <si>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</si>
  <si>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</si>
  <si>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</si>
  <si>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</si>
  <si>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</si>
  <si>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</si>
  <si>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</si>
  <si>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</si>
  <si>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</si>
  <si>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211.00</t>
  </si>
  <si>
    <t>в том числе:
оплата труда Педагогических работников</t>
  </si>
  <si>
    <t>2110.1</t>
  </si>
  <si>
    <t>в том числе Педагогические работники ("Указные")</t>
  </si>
  <si>
    <t>2110.1.1</t>
  </si>
  <si>
    <t>оплата труда Прочих педагогических работников</t>
  </si>
  <si>
    <t>2110.1.2</t>
  </si>
  <si>
    <t>оплата труда Прочего персонала</t>
  </si>
  <si>
    <t>2110.2</t>
  </si>
  <si>
    <t>в том числе: Руководящие работники</t>
  </si>
  <si>
    <t>2110.2.1</t>
  </si>
  <si>
    <t>Административно-управленческий персонал</t>
  </si>
  <si>
    <t>2110.2.2</t>
  </si>
  <si>
    <t>в том числе: АУП "Указные"</t>
  </si>
  <si>
    <t>2110.2.2.1</t>
  </si>
  <si>
    <t>АУП прочие</t>
  </si>
  <si>
    <t>2110.2.2.2</t>
  </si>
  <si>
    <t>Учебно-вспомогательный персонал</t>
  </si>
  <si>
    <t>2110.2.3</t>
  </si>
  <si>
    <t>Младший обслуживающий персонал</t>
  </si>
  <si>
    <t>2110.2.4</t>
  </si>
  <si>
    <t>Работники культуры</t>
  </si>
  <si>
    <t>2110.2.5</t>
  </si>
  <si>
    <t>Социальные пособия и компенсация персоналу в денежной форме</t>
  </si>
  <si>
    <t>2110.3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</si>
  <si>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</si>
  <si>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</si>
  <si>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</si>
  <si>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</si>
  <si>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</si>
  <si>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</si>
  <si>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</si>
  <si>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212.00</t>
  </si>
  <si>
    <t>транспортные услуги, всего</t>
  </si>
  <si>
    <t>2122</t>
  </si>
  <si>
    <t>222</t>
  </si>
  <si>
    <t>222.00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</si>
  <si>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</si>
  <si>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</si>
  <si>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</si>
  <si>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226.00</t>
  </si>
  <si>
    <t>социальное обеспечение населения, в том числе доставка социальных выплат, всего</t>
  </si>
  <si>
    <t>2124</t>
  </si>
  <si>
    <t>260.00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</si>
  <si>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</si>
  <si>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</si>
  <si>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</si>
  <si>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</si>
  <si>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</si>
  <si>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</si>
  <si>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</si>
  <si>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</si>
  <si>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</si>
  <si>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</si>
  <si>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</si>
  <si>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</si>
  <si>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</si>
  <si>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</si>
  <si>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</si>
  <si>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</si>
  <si>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213.00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</si>
  <si>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</si>
  <si>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</si>
  <si>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</si>
  <si>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</si>
  <si>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</si>
  <si>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</si>
  <si>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</si>
  <si>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</si>
  <si>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</si>
  <si>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</si>
  <si>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</si>
  <si>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</si>
  <si>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</si>
  <si>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</si>
  <si>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</si>
  <si>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262, 296</t>
  </si>
  <si>
    <t>296.00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</si>
  <si>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</si>
  <si>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</si>
  <si>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</si>
  <si>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</si>
  <si>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297.00</t>
  </si>
  <si>
    <t>иные выплаты населению</t>
  </si>
  <si>
    <t>2240</t>
  </si>
  <si>
    <t>360</t>
  </si>
  <si>
    <t>262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</si>
  <si>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</si>
  <si>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</si>
  <si>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</si>
  <si>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</si>
  <si>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</si>
  <si>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</si>
  <si>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</si>
  <si>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290.00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</si>
  <si>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</si>
  <si>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</si>
  <si>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</si>
  <si>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</si>
  <si>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</si>
  <si>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</si>
  <si>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</si>
  <si>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2330.1</t>
  </si>
  <si>
    <t>291 - 295</t>
  </si>
  <si>
    <t>уплата иных платежей</t>
  </si>
  <si>
    <t>2330.2</t>
  </si>
  <si>
    <t>296 - 297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</si>
  <si>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</si>
  <si>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</si>
  <si>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</si>
  <si>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</si>
  <si>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</si>
  <si>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</si>
  <si>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241.00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</si>
  <si>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</si>
  <si>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</si>
  <si>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</si>
  <si>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</si>
  <si>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</si>
  <si>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</si>
  <si>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</si>
  <si>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242.00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</si>
  <si>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</si>
  <si>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</si>
  <si>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</si>
  <si>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</si>
  <si>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</si>
  <si>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</si>
  <si>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</si>
  <si>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253.00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</si>
  <si>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</si>
  <si>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</si>
  <si>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</si>
  <si>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</si>
  <si>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297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</si>
  <si>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</si>
  <si>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</si>
  <si>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</si>
  <si>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</si>
  <si>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</si>
  <si>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</si>
  <si>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</si>
  <si>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</si>
  <si>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</si>
  <si>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</si>
  <si>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</si>
  <si>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</si>
  <si>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</si>
  <si>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</si>
  <si>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</si>
  <si>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</si>
  <si>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</si>
  <si>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</si>
  <si>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</si>
  <si>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225,226</t>
  </si>
  <si>
    <t>229.00</t>
  </si>
  <si>
    <t>закупка товаров, работ, услуг для целей капитальных вложений</t>
  </si>
  <si>
    <t>2632</t>
  </si>
  <si>
    <t>347</t>
  </si>
  <si>
    <t>347.00</t>
  </si>
  <si>
    <t>закупка товаров, работ, услуг для целей капитального ремонта</t>
  </si>
  <si>
    <t>2633</t>
  </si>
  <si>
    <t>344</t>
  </si>
  <si>
    <t>344.00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</si>
  <si>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</si>
  <si>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</si>
  <si>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</si>
  <si>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</si>
  <si>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</si>
  <si>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</si>
  <si>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</si>
  <si>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</si>
  <si>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221.00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</si>
  <si>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</si>
  <si>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</si>
  <si>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</si>
  <si>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</si>
  <si>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223.00</t>
  </si>
  <si>
    <t>арендная плата за пользование имуществом, всего</t>
  </si>
  <si>
    <t>2641.04</t>
  </si>
  <si>
    <t>224</t>
  </si>
  <si>
    <t>224.00</t>
  </si>
  <si>
    <t>работы, услуги по содержанию имущества, за исключением ремонта (текущего и капитального) и реставрации нефинансовых активов, всего</t>
  </si>
  <si>
    <t>2641.05</t>
  </si>
  <si>
    <t>225</t>
  </si>
  <si>
    <t>225.00</t>
  </si>
  <si>
    <t>2641.06</t>
  </si>
  <si>
    <t>страхование, всего</t>
  </si>
  <si>
    <t>2641.07</t>
  </si>
  <si>
    <t>227</t>
  </si>
  <si>
    <t>227.00</t>
  </si>
  <si>
    <t>ремонт (текущий и капитальный) и реставрация нефинансовых активов, в том числе разработка проектной и сметной документации для ремонта объектов нефинансовых активов, всего</t>
  </si>
  <si>
    <t>2641.08</t>
  </si>
  <si>
    <t>225, 226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</si>
  <si>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</si>
  <si>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</si>
  <si>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</si>
  <si>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</si>
  <si>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</si>
  <si>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310.00</t>
  </si>
  <si>
    <t>увеличение стоимости нематериальных активов, всего</t>
  </si>
  <si>
    <t>2642.02</t>
  </si>
  <si>
    <t>320.00</t>
  </si>
  <si>
    <t>увеличение стоимости непроизводственных активов, всего</t>
  </si>
  <si>
    <t>2642.03</t>
  </si>
  <si>
    <t>330</t>
  </si>
  <si>
    <t>330.00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</si>
  <si>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</si>
  <si>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</si>
  <si>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</si>
  <si>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341.00</t>
  </si>
  <si>
    <t>увеличение стоимости продуктов питания, всего</t>
  </si>
  <si>
    <t>2642.05</t>
  </si>
  <si>
    <t>342</t>
  </si>
  <si>
    <t>342.00</t>
  </si>
  <si>
    <t>увеличение стоимости горюче-смазочных материалов, всего</t>
  </si>
  <si>
    <t>2642.06</t>
  </si>
  <si>
    <t>343</t>
  </si>
  <si>
    <t>343.00</t>
  </si>
  <si>
    <t>увеличение стоимости строительных материалов, всего</t>
  </si>
  <si>
    <t>2642.07</t>
  </si>
  <si>
    <t>увеличение стоимости мягкого инвентаря, прочих материальных запасов, всего</t>
  </si>
  <si>
    <t>2642.08</t>
  </si>
  <si>
    <t>345,346,349</t>
  </si>
  <si>
    <t>345.00</t>
  </si>
  <si>
    <t>увеличение стоимости материальных запасов для целей капитальных вложений, всего</t>
  </si>
  <si>
    <t>2642.09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</si>
  <si>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</si>
  <si>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2642.10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</si>
  <si>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</si>
  <si>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</si>
  <si>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</si>
  <si>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</si>
  <si>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</si>
  <si>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</si>
  <si>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</si>
  <si>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</si>
  <si>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</si>
  <si>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</si>
  <si>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</si>
  <si>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</si>
  <si>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</si>
  <si>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</si>
  <si>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</si>
  <si>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</si>
  <si>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</si>
  <si>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</si>
  <si>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</si>
  <si>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</si>
  <si>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</si>
  <si>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</si>
  <si>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</si>
  <si>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</si>
  <si>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</si>
  <si>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</si>
  <si>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</si>
  <si>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</si>
  <si>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</si>
  <si>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</si>
  <si>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</si>
  <si>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</si>
  <si>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</si>
  <si>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</si>
  <si>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</si>
  <si>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</si>
  <si>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</si>
  <si>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</si>
  <si>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</si>
  <si>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</si>
  <si>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</si>
  <si>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</si>
  <si>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</si>
  <si>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</si>
  <si>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</si>
  <si>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</si>
  <si>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</si>
  <si>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</si>
  <si>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</si>
  <si>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</si>
  <si>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</si>
  <si>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</si>
  <si>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</si>
  <si>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</si>
  <si>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</si>
  <si>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</si>
  <si>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</si>
  <si>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</si>
  <si>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</si>
  <si>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</si>
  <si>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</si>
  <si>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</si>
  <si>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</si>
  <si>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</si>
  <si>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</si>
  <si>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</si>
  <si>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</si>
  <si>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</si>
  <si>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</si>
  <si>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</si>
  <si>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</si>
  <si>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</si>
  <si>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</si>
  <si>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</si>
  <si>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</si>
  <si>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</si>
  <si>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</si>
  <si>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</si>
  <si>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</si>
  <si>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</si>
  <si>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</si>
  <si>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</si>
  <si>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</si>
  <si>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</si>
  <si>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</si>
  <si>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</si>
  <si>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</si>
  <si>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</si>
  <si>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</si>
  <si>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</si>
  <si>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</si>
  <si>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</si>
  <si>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</si>
  <si>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</si>
  <si>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</si>
  <si>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</si>
  <si>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</si>
  <si>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</si>
  <si>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</si>
  <si>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</si>
  <si>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</si>
  <si>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</si>
  <si>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</si>
  <si>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</si>
  <si>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</si>
  <si>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</si>
  <si>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</si>
  <si>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</si>
  <si>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</si>
  <si>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</si>
  <si>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</si>
  <si>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</si>
  <si>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</si>
  <si>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</si>
  <si>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</si>
  <si>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</si>
  <si>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</si>
  <si>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</si>
  <si>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</si>
  <si>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</si>
  <si>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</si>
  <si>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</si>
  <si>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</si>
  <si>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</si>
  <si>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</si>
  <si>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</si>
  <si>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</si>
  <si>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</si>
  <si>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</si>
  <si>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</si>
  <si>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</si>
  <si>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приносящая доход деятельность (собственные доходы учреждения)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</si>
  <si>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</si>
  <si>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</si>
  <si>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</si>
  <si>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</si>
  <si>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</si>
  <si>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</si>
  <si>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</si>
  <si>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</si>
  <si>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</si>
  <si>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</si>
  <si>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</si>
  <si>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</si>
  <si>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</si>
  <si>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</si>
  <si>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</si>
  <si>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</si>
  <si>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</si>
  <si>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[Не заполнено], [Педагогические работники ("указные")], [Преподаватель],</t>
  </si>
  <si>
    <t>[Не заполнено], [Педагогические работники ("указные")], [Мастер производственного обучения],</t>
  </si>
  <si>
    <t>[Не заполнено], [Прочий педагогический персонал], [Воспитатель],</t>
  </si>
  <si>
    <t>[Не заполнено], [Руководящий персонал], [Заместитель директора по учебно-производственной работе],</t>
  </si>
  <si>
    <t>[Не заполнено], [Руководящий персонал], [Заместитель директора по административно-хозяйственной части],</t>
  </si>
  <si>
    <t>[Не заполнено], [Руководящий персонал], [Заместитель директора по учебной работе],</t>
  </si>
  <si>
    <t>9</t>
  </si>
  <si>
    <t>[Не заполнено], [Руководящий персонал], [Заведующий общежитием],</t>
  </si>
  <si>
    <t>10</t>
  </si>
  <si>
    <t>[Не заполнено], [Учебно-вспомогательный персонал], [Юрисконсульт],</t>
  </si>
  <si>
    <t>11</t>
  </si>
  <si>
    <t>[Не заполнено], [Учебно-вспомогательный персонал], [Секретарь учебной части],</t>
  </si>
  <si>
    <t>12</t>
  </si>
  <si>
    <t>[Не заполнено], [Учебно-вспомогательный персонал], [Слесарь-ремонтник],</t>
  </si>
  <si>
    <t>14</t>
  </si>
  <si>
    <t>[Не заполнено], [Административно-управленческий персонал], [Ведущий бухгалтер],</t>
  </si>
  <si>
    <t>15</t>
  </si>
  <si>
    <t>[Не заполнено], [Младший обслуживающий персонал], [Рабочий по комплексному обслуживанию и ремонту зданий],</t>
  </si>
  <si>
    <t>16</t>
  </si>
  <si>
    <t>[Не заполнено], [Младший обслуживающий персонал], [Кухонный рабочий],</t>
  </si>
  <si>
    <t>17</t>
  </si>
  <si>
    <t>[Не заполнено], [Младший обслуживающий персонал], [Буфетчик],</t>
  </si>
  <si>
    <t>18</t>
  </si>
  <si>
    <t>[Не заполнено], [Младший обслуживающий персонал], [Водитель],</t>
  </si>
  <si>
    <t>19</t>
  </si>
  <si>
    <t>[Не заполнено], [Прочий педагогический персонал], [Методист],</t>
  </si>
  <si>
    <t>66</t>
  </si>
  <si>
    <t>[Не заполнено], [Младший обслуживающий персонал], [Повар],</t>
  </si>
  <si>
    <t>Итого:</t>
  </si>
  <si>
    <t>субсидии на выполнение государственного (муниципального) задания</t>
  </si>
  <si>
    <t>20</t>
  </si>
  <si>
    <t>[Не заполнено], [Педагогические работники ("указные")], [Преподаватель], [техническая правка]</t>
  </si>
  <si>
    <t>21</t>
  </si>
  <si>
    <t>22</t>
  </si>
  <si>
    <t>23</t>
  </si>
  <si>
    <t>24</t>
  </si>
  <si>
    <t>[Не заполнено], [Прочий педагогический персонал], [Социальный педагог],</t>
  </si>
  <si>
    <t>25</t>
  </si>
  <si>
    <t>[Не заполнено], [Прочий педагогический персонал], [Педагог-психолог],</t>
  </si>
  <si>
    <t>26</t>
  </si>
  <si>
    <t>[Не заполнено], [Прочий педагогический персонал], [Педагог доп.образования],</t>
  </si>
  <si>
    <t>27</t>
  </si>
  <si>
    <t>[Не заполнено], [Работники культуры], [Библиотекарь],</t>
  </si>
  <si>
    <t>28</t>
  </si>
  <si>
    <t>[Не заполнено], [Руководящий персонал], [Директор],</t>
  </si>
  <si>
    <t>29</t>
  </si>
  <si>
    <t>30</t>
  </si>
  <si>
    <t>31</t>
  </si>
  <si>
    <t>[Не заполнено], [Руководящий персонал], [Заместитель директора по учебно-воспитательной работе],</t>
  </si>
  <si>
    <t>32</t>
  </si>
  <si>
    <t>[Не заполнено], [Руководящий персонал], [Заместитель директора по административно-хозяйственной работе],</t>
  </si>
  <si>
    <t>33</t>
  </si>
  <si>
    <t>[Не заполнено], [Руководящий персонал], [Заместитель директора по учебно-методической работе],</t>
  </si>
  <si>
    <t>34</t>
  </si>
  <si>
    <t>[Не заполнено], [Руководящий персонал], [Заместитель директора по безопасности],</t>
  </si>
  <si>
    <t>35</t>
  </si>
  <si>
    <t>[Не заполнено], [Руководящий персонал], [Заместитель директора по экономике],</t>
  </si>
  <si>
    <t>36</t>
  </si>
  <si>
    <t>[Не заполнено], [Руководящий персонал], [Заведующий хозяйством],</t>
  </si>
  <si>
    <t>37</t>
  </si>
  <si>
    <t>[Не заполнено], [Руководящий персонал], [Заведующий столовой],</t>
  </si>
  <si>
    <t>38</t>
  </si>
  <si>
    <t>[Не заполнено], [Руководящий персонал], [Шеф-повар],</t>
  </si>
  <si>
    <t>39</t>
  </si>
  <si>
    <t>[Не заполнено], [Руководящий персонал], [Начальник отдела],</t>
  </si>
  <si>
    <t>40</t>
  </si>
  <si>
    <t>[Не заполнено], [Руководящий персонал], [Заведующий складом],</t>
  </si>
  <si>
    <t>41</t>
  </si>
  <si>
    <t>[Не заполнено], [Руководящий персонал], [Руководитель структурного подразделения],</t>
  </si>
  <si>
    <t>42</t>
  </si>
  <si>
    <t>[Не заполнено], [Учебно-вспомогательный персонал], [Секретарь],</t>
  </si>
  <si>
    <t>43</t>
  </si>
  <si>
    <t>44</t>
  </si>
  <si>
    <t>[Не заполнено], [Учебно-вспомогательный персонал], [Техник],</t>
  </si>
  <si>
    <t>45</t>
  </si>
  <si>
    <t>[Не заполнено], [Учебно-вспомогательный персонал], [Специалист по закупкам],</t>
  </si>
  <si>
    <t>47</t>
  </si>
  <si>
    <t>[Не заполнено], [Административно-управленческий персонал], [Калькулятор],</t>
  </si>
  <si>
    <t>48</t>
  </si>
  <si>
    <t>[Не заполнено], [Младший обслуживающий персонал], [Рабочий по комплексному обслуживанию зданий],</t>
  </si>
  <si>
    <t>49</t>
  </si>
  <si>
    <t>50</t>
  </si>
  <si>
    <t>[Не заполнено], [Младший обслуживающий персонал], [Администратор],</t>
  </si>
  <si>
    <t>51</t>
  </si>
  <si>
    <t>52</t>
  </si>
  <si>
    <t>53</t>
  </si>
  <si>
    <t>[Не заполнено], [Младший обслуживающий персонал], [Электромонтер по ремонту и обслуживанию электрооборудования],</t>
  </si>
  <si>
    <t>54</t>
  </si>
  <si>
    <t>[Не заполнено], [Младший обслуживающий персонал], [Слесарь-сантехник],</t>
  </si>
  <si>
    <t>55</t>
  </si>
  <si>
    <t>[Не заполнено], [Младший обслуживающий персонал], [кочегар],</t>
  </si>
  <si>
    <t>67</t>
  </si>
  <si>
    <t>[Не заполнено], [Административно-управленческий персонал], [Старший администратор],</t>
  </si>
  <si>
    <t>субсидии на иные цели</t>
  </si>
  <si>
    <t>1.1. Расчеты (обоснования) расходов на оплату труда ()</t>
  </si>
  <si>
    <t>1.2. Расчеты (обоснования) выплат персоналу при направлении в служебные командировки (212;226)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</si>
  <si>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</si>
  <si>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</si>
  <si>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</si>
  <si>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</si>
  <si>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</si>
  <si>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[Проезд к месту командировки и обратно]</t>
  </si>
  <si>
    <t>[Выплата суточных при служебных командировках работникам]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</si>
  <si>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</si>
  <si>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</si>
  <si>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</si>
  <si>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</si>
  <si>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</si>
  <si>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</si>
  <si>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</si>
  <si>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</si>
  <si>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пенсионного фонда РФ]</t>
  </si>
  <si>
    <t>[Бюджет фонда социального страхования РФ]</t>
  </si>
  <si>
    <t>[Бюджет Федерального фонда обязательного медицинского страхования]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</si>
  <si>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()</t>
  </si>
  <si>
    <t>2. Расчеты (обоснования) расходов на социальные и иные выплаты населению (264)</t>
  </si>
  <si>
    <t>Размер одной выплаты, руб</t>
  </si>
  <si>
    <t>Количество выплат в год</t>
  </si>
  <si>
    <t>Общая сумма выплат, руб (гр.3 х гр.4)</t>
  </si>
  <si>
    <t>[Расходы на социальные выплаты гражданам (в денежной форме) (320)], [Пособие по нетрудоспособности уволенным сотрудникам]</t>
  </si>
  <si>
    <t>2. Расчеты (обоснования) расходов на социальные и иные выплаты населению ()</t>
  </si>
  <si>
    <t>2. Расчеты (обоснования) расходов на социальные и иные выплаты населению (296)</t>
  </si>
  <si>
    <t>[Премирование физических лиц за достижения, предоставление грантов (350)]</t>
  </si>
  <si>
    <t>3. Расчеты (обоснования) расходов на оплату налогов, сборов и иных платежей ()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</si>
  <si>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</si>
  <si>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</si>
  <si>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</si>
  <si>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3. Расчеты (обоснования) расходов на оплату налогов, сборов и иных платежей (291)</t>
  </si>
  <si>
    <t>[Транспортный налог], [100-150 л.с.]</t>
  </si>
  <si>
    <t>[Транспортный налог], [до 100 л.с.]</t>
  </si>
  <si>
    <t>[Прочие налоги и сборы], [плата за воздействие на окружающую среду]</t>
  </si>
  <si>
    <t>[Земельный налог]</t>
  </si>
  <si>
    <t>3. Расчеты (обоснования) расходов на оплату налогов, сборов и иных платежей (291;297)</t>
  </si>
  <si>
    <t>[Прочие налоги и сборы], [Пени, штрафы, неустойки]</t>
  </si>
  <si>
    <t>[Налог на имущество]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</si>
  <si>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</si>
  <si>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 (226)</t>
  </si>
  <si>
    <t>[Прочие расходы], [Проезд студентов к месту проведения мероприятий, шт.]</t>
  </si>
  <si>
    <t>[Прочие расходы], [расходы учреждения по оплате проезда, проживания, питания учащихся, направляемых на различные мероприятия]</t>
  </si>
  <si>
    <t>6. Расчеты (обоснования) расходов на закупки товаров, работ, услуг ()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</si>
  <si>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</si>
  <si>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</si>
  <si>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</si>
  <si>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</si>
  <si>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6. Расчеты (обоснования) расходов на закупки товаров, работ, услуг (225)</t>
  </si>
  <si>
    <t>193</t>
  </si>
  <si>
    <t>[Расходы на закупки товаров, работ, услуг] [капитальный ремонт, ед.] [225]</t>
  </si>
  <si>
    <t>2022</t>
  </si>
  <si>
    <t>6. Расчеты (обоснования) расходов на закупки товаров, работ, услуг (221)</t>
  </si>
  <si>
    <t>[Расходы на закупки товаров, работ, услуг] [Стационарная связь шт.] [221]</t>
  </si>
  <si>
    <t>114</t>
  </si>
  <si>
    <t>[Расходы на закупки товаров, работ, услуг] [Интернет, мес.] [221]</t>
  </si>
  <si>
    <t>6. Расчеты (обоснования) расходов на закупки товаров, работ, услуг (222)</t>
  </si>
  <si>
    <t>[Расходы на закупки товаров, работ, услуг] [перевозка обучающихся, дн.] [222]</t>
  </si>
  <si>
    <t>186</t>
  </si>
  <si>
    <t>6. Расчеты (обоснования) расходов на закупки товаров, работ, услуг (223)</t>
  </si>
  <si>
    <t>[Расходы на закупки товаров, работ, услуг] [вывоз отходов, мес.] [223]</t>
  </si>
  <si>
    <t>[Расходы на закупки товаров, работ, услуг] [водопотребление, куб.м.] [223]</t>
  </si>
  <si>
    <t>[Расходы на закупки товаров, работ, услуг] [водоотведение, куб.м.] [223]</t>
  </si>
  <si>
    <t>[Расходы на закупки товаров, работ, услуг] [водоснабжение, куб.м.] [223]</t>
  </si>
  <si>
    <t>192</t>
  </si>
  <si>
    <t>[Расходы на закупки товаров, работ, услуг] [Водопотребление, куб.м.] [223]</t>
  </si>
  <si>
    <t>6. Расчеты (обоснования) расходов на закупки товаров, работ, услуг (224)</t>
  </si>
  <si>
    <t>88</t>
  </si>
  <si>
    <t>[Расходы на закупки товаров, работ, услуг] [аренда имущества внебюджет, мес.] [224]</t>
  </si>
  <si>
    <t>115</t>
  </si>
  <si>
    <t>[Расходы на закупки товаров, работ, услуг] [Аренда помещений, мес.] [224]</t>
  </si>
  <si>
    <t>61</t>
  </si>
  <si>
    <t>[Расходы на закупки товаров, работ, услуг] [ТО КТС, мес.] [225]</t>
  </si>
  <si>
    <t>62</t>
  </si>
  <si>
    <t>[Расходы на закупки товаров, работ, услуг] [дезинфекция, мес.] [225]</t>
  </si>
  <si>
    <t>63</t>
  </si>
  <si>
    <t>[Расходы на закупки товаров, работ, услуг] [прачечная, мес.] [225]</t>
  </si>
  <si>
    <t>65</t>
  </si>
  <si>
    <t>[Расходы на закупки товаров, работ, услуг] [текущий ремонт, ед.] [225]</t>
  </si>
  <si>
    <t>73</t>
  </si>
  <si>
    <t>97</t>
  </si>
  <si>
    <t>[Расходы на закупки товаров, работ, услуг] [аварийно- техническое обслуживание зданий, мес.] [225]</t>
  </si>
  <si>
    <t>128</t>
  </si>
  <si>
    <t>[Расходы на закупки товаров, работ, услуг] [ТО электрооборудования, мес.] [225]</t>
  </si>
  <si>
    <t>6. Расчеты (обоснования) расходов на закупки товаров, работ, услуг (226)</t>
  </si>
  <si>
    <t>60</t>
  </si>
  <si>
    <t>[Расходы на закупки товаров, работ, услуг] [ГПД, чел.] [226]</t>
  </si>
  <si>
    <t>96</t>
  </si>
  <si>
    <t>[Расходы на закупки товаров, работ, услуг] [Экспертные услуги, ед.] [226]</t>
  </si>
  <si>
    <t>183</t>
  </si>
  <si>
    <t>[Расходы на закупки товаров, работ, услуг] [Охрана, мес.] [226]</t>
  </si>
  <si>
    <t>184</t>
  </si>
  <si>
    <t>[Расходы на закупки товаров, работ, услуг] [Клининговые услуги, ед.] [226]</t>
  </si>
  <si>
    <t>6. Расчеты (обоснования) расходов на закупки товаров, работ, услуг (227)</t>
  </si>
  <si>
    <t>13</t>
  </si>
  <si>
    <t>[Расходы на закупки товаров, работ, услуг] [страхование, шт.] [227]</t>
  </si>
  <si>
    <t>6. Расчеты (обоснования) расходов на закупки товаров, работ, услуг (310)</t>
  </si>
  <si>
    <t>69</t>
  </si>
  <si>
    <t>[Расходы на закупки товаров, работ, услуг] [Стойка администратора, шт.] [310]</t>
  </si>
  <si>
    <t>105</t>
  </si>
  <si>
    <t>[Расходы на закупки товаров, работ, услуг] [оборудование, шт.] [310]</t>
  </si>
  <si>
    <t>123</t>
  </si>
  <si>
    <t>[Расходы на закупки товаров, работ, услуг] [приобретение компьютерной техники, шт.] [310]</t>
  </si>
  <si>
    <t>6. Расчеты (обоснования) расходов на закупки товаров, работ, услуг (342)</t>
  </si>
  <si>
    <t>[Расходы на закупки товаров, работ, услуг] [продукты, кг.] [342]</t>
  </si>
  <si>
    <t>182</t>
  </si>
  <si>
    <t>6. Расчеты (обоснования) расходов на закупки товаров, работ, услуг (343)</t>
  </si>
  <si>
    <t>[Расходы на закупки товаров, работ, услуг] [топливо, л.] [343]</t>
  </si>
  <si>
    <t>185</t>
  </si>
  <si>
    <t>[Расходы на закупки товаров, работ, услуг] [Топливо, л.] [343]</t>
  </si>
  <si>
    <t>6. Расчеты (обоснования) расходов на закупки товаров, работ, услуг (344)</t>
  </si>
  <si>
    <t>[Расходы на закупки товаров, работ, услуг] [стройматериалы, шт.] [344] [стройматериалы]</t>
  </si>
  <si>
    <t>6. Расчеты (обоснования) расходов на закупки товаров, работ, услуг (346)</t>
  </si>
  <si>
    <t>[Расходы на закупки товаров, работ, услуг] [прочие, шт.] [346]</t>
  </si>
  <si>
    <t>116</t>
  </si>
  <si>
    <t>[Расходы на закупки товаров, работ, услуг] [приобретение материальных запасов для практики, шт.] [346]</t>
  </si>
  <si>
    <t>6. Расчеты (обоснования) расходов на закупки товаров, работ, услуг (347)</t>
  </si>
  <si>
    <t>[Расходы на закупки товаров, работ, услуг] [Доп. оборудование к ТС, шт.] [347]</t>
  </si>
  <si>
    <t>[Расходы на закупки товаров, работ, услуг] [связь гос., мес.] [221]</t>
  </si>
  <si>
    <t>[Расходы на закупки товаров, работ, услуг] [вывоз ТКО, куб.м.] [223]</t>
  </si>
  <si>
    <t>[Расходы на закупки товаров, работ, услуг] [водоснабжение, водоотведение, куб.м.] [223]</t>
  </si>
  <si>
    <t>121</t>
  </si>
  <si>
    <t>[Расходы на закупки товаров, работ, услуг] [Водоснабжение, куб.м.] [223]</t>
  </si>
  <si>
    <t>134</t>
  </si>
  <si>
    <t>[Расходы на закупки товаров, работ, услуг] [Водоснабжение, водоотведение, куб.м.] [223]</t>
  </si>
  <si>
    <t>135</t>
  </si>
  <si>
    <t>136</t>
  </si>
  <si>
    <t>139</t>
  </si>
  <si>
    <t>[Расходы на закупки товаров, работ, услуг] [Вывоз ТКО, куб.м.] [223]</t>
  </si>
  <si>
    <t>[Расходы на закупки товаров, работ, услуг] [То средств защиты объектов, мес.] [225]</t>
  </si>
  <si>
    <t>[Расходы на закупки товаров, работ, услуг] [ремонт холодильного оборудования, мес.] [225]</t>
  </si>
  <si>
    <t>[Расходы на закупки товаров, работ, услуг] [То оргтехники, мес.] [225]</t>
  </si>
  <si>
    <t>[Расходы на закупки товаров, работ, услуг] [удаление наледи, очистка кровли, мес.] [225]</t>
  </si>
  <si>
    <t>[Расходы на закупки товаров, работ, услуг] [стирка белья, мес.] [225]</t>
  </si>
  <si>
    <t>[Расходы на закупки товаров, работ, услуг] [ремонт АПС, ед.] [225]</t>
  </si>
  <si>
    <t>142</t>
  </si>
  <si>
    <t>[Расходы на закупки товаров, работ, услуг] [ТО Системы "Стрелец-Мониторинг", мес.] [225]</t>
  </si>
  <si>
    <t>143</t>
  </si>
  <si>
    <t>[Расходы на закупки товаров, работ, услуг] [То КТС, мес.] [225]</t>
  </si>
  <si>
    <t>144</t>
  </si>
  <si>
    <t>[Расходы на закупки товаров, работ, услуг] [ремонт оргтехники, ед.] [225]</t>
  </si>
  <si>
    <t>145</t>
  </si>
  <si>
    <t>[Расходы на закупки товаров, работ, услуг] [окос травы, мес.] [225]</t>
  </si>
  <si>
    <t>146</t>
  </si>
  <si>
    <t>[Расходы на закупки товаров, работ, услуг] [аварийно-техническое обслуживание зданий, мес.] [225]</t>
  </si>
  <si>
    <t>147</t>
  </si>
  <si>
    <t>[Расходы на закупки товаров, работ, услуг] [То кондиционеров, мес.] [225]</t>
  </si>
  <si>
    <t>148</t>
  </si>
  <si>
    <t>[Расходы на закупки товаров, работ, услуг] [То техники, мес.] [225]</t>
  </si>
  <si>
    <t>149</t>
  </si>
  <si>
    <t>[Расходы на закупки товаров, работ, услуг] [Рубка аварийных деревьев, услуг] [225]</t>
  </si>
  <si>
    <t>[Расходы на закупки товаров, работ, услуг] [То системы фильтрации воды, мес.] [225]</t>
  </si>
  <si>
    <t>151</t>
  </si>
  <si>
    <t>[Расходы на закупки товаров, работ, услуг] [Лабораторные исследования, мес.] [225]</t>
  </si>
  <si>
    <t>152</t>
  </si>
  <si>
    <t>[Расходы на закупки товаров, работ, услуг] [ТО автоматического узла отопления, мес.] [225]</t>
  </si>
  <si>
    <t>187</t>
  </si>
  <si>
    <t>188</t>
  </si>
  <si>
    <t>[Расходы на закупки товаров, работ, услуг] [ТО АПС, сигнализации, мес.] [225]</t>
  </si>
  <si>
    <t>190</t>
  </si>
  <si>
    <t>[Расходы на закупки товаров, работ, услуг] [мед.осмотр гос, чел.] [226]</t>
  </si>
  <si>
    <t>[Расходы на закупки товаров, работ, услуг] [охрана гос, мес.] [226]</t>
  </si>
  <si>
    <t>[Расходы на закупки товаров, работ, услуг] [подписка гос, мес.] [226]</t>
  </si>
  <si>
    <t>[Расходы на закупки товаров, работ, услуг] [информационные услуги, ед.] [226]</t>
  </si>
  <si>
    <t>[Расходы на закупки товаров, работ, услуг] [сопровождение электронного справочника, мес.] [226]</t>
  </si>
  <si>
    <t>[Расходы на закупки товаров, работ, услуг] [вневедом.охрана, мес.] [226]</t>
  </si>
  <si>
    <t>[Расходы на закупки товаров, работ, услуг] [Услуги по поддержке сайта организации, мес.] [226] [Услуги по поддержке сайта организации (мес.)]</t>
  </si>
  <si>
    <t>125</t>
  </si>
  <si>
    <t>[Расходы на закупки товаров, работ, услуг] [неискл. права лицензионное программное обеспечение, ед.] [226]</t>
  </si>
  <si>
    <t>[Расходы на закупки товаров, работ, услуг] [охрана, мес.] [226]</t>
  </si>
  <si>
    <t>[Расходы на закупки товаров, работ, услуг] [предварительный мед. осмотр, чел.] [226]</t>
  </si>
  <si>
    <t>153</t>
  </si>
  <si>
    <t>[Расходы на закупки товаров, работ, услуг] [Обучение сотрудников, чел.] [226]</t>
  </si>
  <si>
    <t>154</t>
  </si>
  <si>
    <t>[Расходы на закупки товаров, работ, услуг] [Экскурсионное обслуживание, ед.] [226]</t>
  </si>
  <si>
    <t>155</t>
  </si>
  <si>
    <t>[Расходы на закупки товаров, работ, услуг] [Обслуживание грязезащитных ковриков, мес.] [226]</t>
  </si>
  <si>
    <t>156</t>
  </si>
  <si>
    <t>[Расходы на закупки товаров, работ, услуг] [проектно-сметные работы, ед.] [226]</t>
  </si>
  <si>
    <t>157</t>
  </si>
  <si>
    <t>[Расходы на закупки товаров, работ, услуг] [Строительный контроль, ед.] [226]</t>
  </si>
  <si>
    <t>189</t>
  </si>
  <si>
    <t>[Расходы на закупки товаров, работ, услуг] [ОСАГО, шт.] [227]</t>
  </si>
  <si>
    <t>86</t>
  </si>
  <si>
    <t>[Расходы на закупки товаров, работ, услуг] [гардеробная секция, шт.] [310]</t>
  </si>
  <si>
    <t>95</t>
  </si>
  <si>
    <t>[Расходы на закупки товаров, работ, услуг] [информационные стенды, шт.] [310]</t>
  </si>
  <si>
    <t>[Расходы на закупки товаров, работ, услуг] [СКУД, шт.] [310]</t>
  </si>
  <si>
    <t>101</t>
  </si>
  <si>
    <t>[Расходы на закупки товаров, работ, услуг] [стойка администратора, шт.] [310]</t>
  </si>
  <si>
    <t>126</t>
  </si>
  <si>
    <t>[Расходы на закупки товаров, работ, услуг] [Ноутбук, шт.] [310]</t>
  </si>
  <si>
    <t>167</t>
  </si>
  <si>
    <t>[Расходы на закупки товаров, работ, услуг] [Мебель офисная, шт] [310]</t>
  </si>
  <si>
    <t>168</t>
  </si>
  <si>
    <t>[Расходы на закупки товаров, работ, услуг] [Холодильная камера, шт.] [310]</t>
  </si>
  <si>
    <t>169</t>
  </si>
  <si>
    <t>[Расходы на закупки товаров, работ, услуг] [Узел учета, шт.] [310]</t>
  </si>
  <si>
    <t>170</t>
  </si>
  <si>
    <t>[Расходы на закупки товаров, работ, услуг] [Закупка орг. техники, шт.] [310]</t>
  </si>
  <si>
    <t>171</t>
  </si>
  <si>
    <t>[Расходы на закупки товаров, работ, услуг] [Спорт. инвентарь, шт.] [310]</t>
  </si>
  <si>
    <t>172</t>
  </si>
  <si>
    <t>[Расходы на закупки товаров, работ, услуг] [Закупка манекенов для медиков, шт.] [310]</t>
  </si>
  <si>
    <t>173</t>
  </si>
  <si>
    <t>[Расходы на закупки товаров, работ, услуг] [Конвекционная печь, шт] [310]</t>
  </si>
  <si>
    <t>174</t>
  </si>
  <si>
    <t>[Расходы на закупки товаров, работ, услуг] [Шкаф лабораторный вытяжной, шт.] [310]</t>
  </si>
  <si>
    <t>175</t>
  </si>
  <si>
    <t>[Расходы на закупки товаров, работ, услуг] [кухонный комбайн, шт.] [310]</t>
  </si>
  <si>
    <t>176</t>
  </si>
  <si>
    <t>[Расходы на закупки товаров, работ, услуг] [Пароконвектомат, шт.] [310]</t>
  </si>
  <si>
    <t>177</t>
  </si>
  <si>
    <t>[Расходы на закупки товаров, работ, услуг] [стенд под пароконвектомат, шт.] [310]</t>
  </si>
  <si>
    <t>178</t>
  </si>
  <si>
    <t>[Расходы на закупки товаров, работ, услуг] [Плита индукционная, шт.] [310]</t>
  </si>
  <si>
    <t>179</t>
  </si>
  <si>
    <t>[Расходы на закупки товаров, работ, услуг] [Шкаф холодильный, шт.] [310]</t>
  </si>
  <si>
    <t>[Расходы на закупки товаров, работ, услуг] [Мебель ученическая, компл.] [310]</t>
  </si>
  <si>
    <t>181</t>
  </si>
  <si>
    <t>[Расходы на закупки товаров, работ, услуг] [Интерактивная доска, шт.] [310]</t>
  </si>
  <si>
    <t>6. Расчеты (обоснования) расходов на закупки товаров, работ, услуг (341)</t>
  </si>
  <si>
    <t>[Расходы на закупки товаров, работ, услуг] [медикаменты гос, шт.] [341]</t>
  </si>
  <si>
    <t>[Расходы на закупки товаров, работ, услуг] [ГСМ, л.] [343]</t>
  </si>
  <si>
    <t>122</t>
  </si>
  <si>
    <t>[Расходы на закупки товаров, работ, услуг] [Закупка топлива (уголь каменный), т.] [343]</t>
  </si>
  <si>
    <t>158</t>
  </si>
  <si>
    <t>[Расходы на закупки товаров, работ, услуг] [омывающая жидкость, тосол, л.] [343]</t>
  </si>
  <si>
    <t>[Расходы на закупки товаров, работ, услуг] [строительные материалы гос, шт.] [344]</t>
  </si>
  <si>
    <t>[Расходы на закупки товаров, работ, услуг] [Приобретение строительных материалов, шт.] [344]</t>
  </si>
  <si>
    <t>46</t>
  </si>
  <si>
    <t>[Расходы на закупки товаров, работ, услуг] [канцтовары гос, шт.] [346]</t>
  </si>
  <si>
    <t>[Расходы на закупки товаров, работ, услуг] [электротовары, шт.] [346]</t>
  </si>
  <si>
    <t>[Расходы на закупки товаров, работ, услуг] [хозтовары, шт.] [346]</t>
  </si>
  <si>
    <t>[Расходы на закупки товаров, работ, услуг] [запчасти гос, шт.] [346]</t>
  </si>
  <si>
    <t>[Расходы на закупки товаров, работ, услуг] [расходные материалы для проведения практических работ, шт.] [346]</t>
  </si>
  <si>
    <t>160</t>
  </si>
  <si>
    <t>[Расходы на закупки товаров, работ, услуг] [Строительные материалы, шт.] [346]</t>
  </si>
  <si>
    <t>161</t>
  </si>
  <si>
    <t>[Расходы на закупки товаров, работ, услуг] [Бумага, шт.] [346]</t>
  </si>
  <si>
    <t>162</t>
  </si>
  <si>
    <t>[Расходы на закупки товаров, работ, услуг] [Питьевая вода, шт.] [346]</t>
  </si>
  <si>
    <t>163</t>
  </si>
  <si>
    <t>[Расходы на закупки товаров, работ, услуг] [Моющие средства, шт.] [346]</t>
  </si>
  <si>
    <t>164</t>
  </si>
  <si>
    <t>[Расходы на закупки товаров, работ, услуг] [Бланки, свидетельства, шт.] [346]</t>
  </si>
  <si>
    <t>165</t>
  </si>
  <si>
    <t>[Расходы на закупки товаров, работ, услуг] [Посуда, шт.] [346]</t>
  </si>
  <si>
    <t>166</t>
  </si>
  <si>
    <t>[Расходы на закупки товаров, работ, услуг] [Комплектующие для офисной техники, шт.] [346]</t>
  </si>
  <si>
    <t>[Расходы на закупки товаров, работ, услуг] [теплоэнергия, Гк.] [223]</t>
  </si>
  <si>
    <t>[Расходы на закупки товаров, работ, услуг] [тепло, Гк.] [223]</t>
  </si>
  <si>
    <t>[Расходы на закупки товаров, работ, услуг] [горячее водоснабжение, Гкал.] [223]</t>
  </si>
  <si>
    <t>[Расходы на закупки товаров, работ, услуг] [электроэнергия, Квт.] [223]</t>
  </si>
  <si>
    <t>[Расходы на закупки товаров, работ, услуг] [электроэнергия,тыс.Квт.ч.] [223]</t>
  </si>
  <si>
    <t>[Расходы на закупки товаров, работ, услуг] [тепло гос., Гк.] [223]</t>
  </si>
  <si>
    <t>102</t>
  </si>
  <si>
    <t>137</t>
  </si>
  <si>
    <t>[Расходы на закупки товаров, работ, услуг] [тепловая энергия, Гкал.] [223]</t>
  </si>
  <si>
    <t>138</t>
  </si>
  <si>
    <t>[Расходы на закупки товаров, работ, услуг] [Теплоэнергия, Гкал] [223]</t>
  </si>
  <si>
    <t>159</t>
  </si>
  <si>
    <t>[Расходы на закупки товаров, работ, услуг] [теплоэнергия, ГВС, Гкал.]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</si>
  <si>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</si>
  <si>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</si>
  <si>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</si>
  <si>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</si>
  <si>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</si>
  <si>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</si>
  <si>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</si>
  <si>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</si>
  <si>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</si>
  <si>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</si>
  <si>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</si>
  <si>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</si>
  <si>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</si>
  <si>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мастер по ремонту и обслуживанию автомобилей</t>
  </si>
  <si>
    <t>операционная деятельность в логистике</t>
  </si>
  <si>
    <t>курсовая подготовка</t>
  </si>
  <si>
    <t>земельно-имущественные отношения</t>
  </si>
  <si>
    <t>повар, кондитер</t>
  </si>
  <si>
    <t>туризм</t>
  </si>
  <si>
    <t>электромонтер по ремонту и обслуживанию электрооборудования</t>
  </si>
  <si>
    <t>поварское и кондитерское дело</t>
  </si>
  <si>
    <t>ТО и ремонт двигателей, систем и агрегатов</t>
  </si>
  <si>
    <t>организация перевозок и управление на транспорте</t>
  </si>
  <si>
    <t>сестринское дело</t>
  </si>
  <si>
    <t>пожарная безопасность</t>
  </si>
  <si>
    <t>информационные системы и программирование</t>
  </si>
  <si>
    <t>проживание в общежитии ( кол-во чел. х сумма в год)</t>
  </si>
  <si>
    <t>2.2. Расчет доходов от оказания услуг (выполнения работ) в рамках установленного государственного задания</t>
  </si>
  <si>
    <t>Реализация ОП СПО - программ подготовки квалифицированных рабочих, служащих (Пожарный, очная, за исключением лиц с ОВЗ и инвалидов)</t>
  </si>
  <si>
    <t>Реализация ОП СПО - программ подготовки специалистов среднего звена(Правоохранительная деятельность, очная, за исключением лиц с ОВЗ и инвалидов)</t>
  </si>
  <si>
    <t>Реализация ОП СПО - программ подготовки специалистов среднего звена(ООО, Документационное обеспечение управления и архивоведение, очная, за исключением лиц с ОВЗ и инвалидов</t>
  </si>
  <si>
    <t>Реализация ОП СПО - программ подготовки специалистов среднего звена (Геологическая съемка, поиски и разведка месторождений полезных ископаемых, очная, за исключением лиц с ОВЗ и инвалидов)</t>
  </si>
  <si>
    <t>Методическое обеспечение образовательной деятельности (0745)</t>
  </si>
  <si>
    <t>Реализация ОП СПО - программ подготовки специалистов среднего звена (ООО, Монтаж, техническое обслуживание и ремонт промышленного оборудования (по отраслям), очная, за исключением лиц с ОВЗ и инвалидов)</t>
  </si>
  <si>
    <t>Реализация ОП СПО - программ подготовки специалистов среднего звена (Сестринское дело, очная, за исключением лиц с ОВЗ и инвалидов)</t>
  </si>
  <si>
    <t>Реализация ОП СПО - программ подготовки квалифицированных рабочих, служащих (Сварщик (ручной и частично механизированной сварки (наплавки), очная, за исключением лиц с ОВЗ и инвалидов)</t>
  </si>
  <si>
    <t>Реализация ОП СПО - программ подготовки специалистов среднего звена (Геологическая съемка, поиски и разведка месторождений полезных ископаемых, очная,лица с ОВЗ и инвалиды)</t>
  </si>
  <si>
    <t>Реализация ОП СПО - программ подготовки специалистов среднего звена (Реклама, очная, за исключением лиц с ОВЗ и инвалидов )</t>
  </si>
  <si>
    <t>Реализация ОП СПО - программ подготовки квалифицированных рабочих, служащих (Мастер слесарных работ, очная, за исключением лиц с ОВЗ и инвалидов)</t>
  </si>
  <si>
    <t>Реализация ОП СПО - программ подготовки квалифицированных рабочих, служащих (ООО, Повар, кондитер, очная, за исключением лиц с ОВЗ и инвалидов)</t>
  </si>
  <si>
    <t>Реализация ОП образовательных программ ПО - программ профессиональной подготовки по профессиям рабочих, должностям служащих (44.Г51.0)</t>
  </si>
  <si>
    <t>Реализация ОП СПО - программ подготовки специалистов среднего звена (Пожарная безопасность, за исключением лиц с ОВЗ и инвалидов, очная)</t>
  </si>
  <si>
    <t>Реализация ОП СПО - программ подготовки квалифицированных рабочих, служащих (Электромонтер по ремонту и обслуживанию электрооборудования (по отраслям), очная, за исключением лиц с ОВЗ и инвалидов)</t>
  </si>
  <si>
    <t>Реализация ОП СПО - программ подготовки квалифицированных рабочих, служащих (Автомеханик, за исключением лиц с ОВЗ и инвалидов, очная)</t>
  </si>
  <si>
    <t>Содержание (эксплуатация) имущества, находящегося в государственной (муниципальной) собственности (0495)</t>
  </si>
  <si>
    <t>Реализация ОП СПО - программ подготовки специалистов среднего звена (Техническое обслуживание и ремонт двигателей, систем и агрегатов автомобилей, очная, за искл лиц с ОВЗ и инвалидов)</t>
  </si>
  <si>
    <t>Реализация ОП СПО - программ подготовки специалистов среднего звена (Землеустройство, за исключением лиц с ОВЗ и инвалидов, очная)</t>
  </si>
  <si>
    <t>Реализация ОП СПО - программ подготовки специалистов среднего звена (Прикладная геодезия, очная за исключением лиц с ОВЗ и инвалидов)</t>
  </si>
  <si>
    <t>Реализация ОП СПО - программ подготовки специалистов среднего звена (Информационные системы и программирование, очная, за исключением лиц с ОВЗ и инвалидов)</t>
  </si>
  <si>
    <t>Реализация ОП СПО - программ подготовки специалистов среднего звена(Основное общее образование, Гостиничное дело, очная, за исключением лиц с ОВЗ и инвалидов)</t>
  </si>
  <si>
    <t>Реализация ОП СПО - программ подготовки квалифицированных рабочих, служащих Оператор станков с программным управлением, очная, за исключением лиц с ОВЗ и инвалидов)</t>
  </si>
  <si>
    <t>Реализация ОП СПО - программ подготовки специалистов среднего звена(ООО, Техническая эксплуатация и обслуживание электрического и электромеханического оборудования (по отраслям), очная, за исключением лиц с ОВЗ и инвалидов)</t>
  </si>
  <si>
    <t>Реализация ОП СПО - программ подготовки квалифицированных рабочих, служащих(Мастер по ремонту и обслуживанию инженерных систем ЖКХ, очная, за исключением лиц с ОВЗ и инвалидов)</t>
  </si>
  <si>
    <t>Реализация ОП СПО - программ подготовки специалистов среднего звена(Земельно-имущественные отношения, очная, за исключением лиц с ОВЗ и инвалидов)</t>
  </si>
  <si>
    <t>Реализация ОП СПО - программ подготовки специалистов среднего звена (СОО, Геологическая съемка, поиски и разведка месторождений полезных ископаемых, очная, за исключением лиц с ОВЗ и инвалидов)</t>
  </si>
  <si>
    <t>Реализация ОП СПО - программ подготовки квалифицированных рабочих, служащих (Графический дизайнер, очная, за исключением лиц с ОВЗ и инвалидов)</t>
  </si>
  <si>
    <t>Реализация ОП СПО - программ подготовки специалистов среднего звена (ООО,Защита в чрезвычайных ситуациях, очная, за исключением лиц с ОВЗ и инвалидов)</t>
  </si>
  <si>
    <t>Реализация ОП СПО - программ подготовки специалистов среднего звена(Сервис на транспорте (по видам транспорта), очная, за исключением лиц с ОВЗ и инвалидов)</t>
  </si>
  <si>
    <t>Реализация ОП СПО - программ подготовки специалистов среднего звена (Технология эстетических услуг,за исключением лиц с ОВЗ и инвалидов, очная)</t>
  </si>
  <si>
    <t>Реализация ОП СПО - программ подготовки специалистов среднего звена (Организация перевозок и управление на транспорте (по видам), очная, за исключением лиц с ОВЗ и инвалидов)</t>
  </si>
  <si>
    <t>Реализация ОП СПО - программ подготовки специалистов среднего звена (Технология парикмахерского искусства, очная, за исключением лиц с ОВЗ и инвалидов)</t>
  </si>
  <si>
    <t>Реализация ОП СПО - программ подготовки квалифицированных рабочих, служащих (ООО, Мастер по ремонту и обслуживанию автомобилей, очная, за исключением лиц с ОВЗ и инвалидов)</t>
  </si>
  <si>
    <t>Реализация ОП СПО - программ подготовки специалистов среднего звена(Фармация, очная, за исключением лиц с ОВЗ и инвалидов)</t>
  </si>
  <si>
    <t>Реализация ОП СПО - программ подготовки квалифицированных рабочих, служащих (Мастер контрольно-измерительных приборов и автоматики, очная, за исключением лиц с ОВЗ и инвалидов)</t>
  </si>
  <si>
    <t>Реализация ОП СПО - программ подготовки специалистов среднего звена (Управление качеством продукции, процессов и услуг (по отраслям), очная, за исключением лиц с ОВЗ и инвалидов)</t>
  </si>
  <si>
    <t>Реализация ОП СПО - программ подготовки квалифицированных рабочих, служащих(Пекарь, очная, за исключением лиц с ОВЗ и инвалидов)</t>
  </si>
  <si>
    <t>Реализация ОП СПО- программ подготовки специалистов среднего звена(Операционная деятельность в логистике, очная, за исключением лиц с ОВЗ и инвалидов)</t>
  </si>
  <si>
    <t>Реализация ОП СПО- программ подготовки специалистов среднего звена (Туризм, очная, за исключением лиц с ОВЗ и инвалидов )</t>
  </si>
  <si>
    <t>Реализация ОП СПО - программ подготовки специалистов среднего звена(СОО, Профессиональное обучение (по отраслям), заочная, за исключением лиц с ОВЗ и инвалидов)</t>
  </si>
  <si>
    <t>Реализация ОП СПО - программ подготовки специалистов среднего звена (Монтаж и эксплуатация оборудования и систем газоснабжения, очная, за исключением лиц с ОВЗ и инвалидов)</t>
  </si>
  <si>
    <t>Реализация ОП СПО - программ подготовки квалифицированных рабочих, служащих (Парикмахер, за исключением лиц с ОВЗ и инвалидов, очная)</t>
  </si>
  <si>
    <t>Реализация ОП СПО - программ подготовки специалистов среднего звена (Технология металлообрабатывающего производства, очная, за исключением лиц с ОВЗ и инвалидов)</t>
  </si>
  <si>
    <t>Реализация ОП СПО- программ подготовки специалистов среднего звена (Поварское и кондитерское дело, очная,  за искл лиц с ОВЗ и инвалидов)</t>
  </si>
  <si>
    <t>Реализация ОП СПО - программ подготовки специалистов среднего звена(Строительство и эксплуатация зданий и сооружений, очная, за исключением лиц с ОВЗ и инвалидов)</t>
  </si>
  <si>
    <t>Реализация ОП среднего профессионального образования - программ подготовки специалистов среднего звена (Документационное обеспечение управления и архивоведение, с ОВЗ и инвалиды)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</si>
  <si>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</si>
  <si>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</si>
  <si>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</si>
  <si>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</si>
  <si>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штрафы, пени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</si>
  <si>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</si>
  <si>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</si>
  <si>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</si>
  <si>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</si>
  <si>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440</t>
  </si>
  <si>
    <t>учебные мастерские</t>
  </si>
  <si>
    <t>буфеты</t>
  </si>
  <si>
    <t>макулатура, кг.</t>
  </si>
  <si>
    <t>металлолом, кг.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</si>
  <si>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</si>
  <si>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</si>
  <si>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</si>
  <si>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</si>
  <si>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</si>
  <si>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</si>
  <si>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налог на прибыль</t>
  </si>
  <si>
    <t>НДС</t>
  </si>
  <si>
    <t>Показатели по поступлениям и выплатам учреждения на 2023 год и плановый период 2024 - 2025 годов (Таблица 2)</t>
  </si>
  <si>
    <t>Объем финансового обеспечения, рублей (с точностью до двух знаков после запятой - 0,00)</t>
  </si>
  <si>
    <t>2023 финансовый год</t>
  </si>
  <si>
    <t>плановый период</t>
  </si>
  <si>
    <t>2024 года</t>
  </si>
  <si>
    <t>2025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</si>
  <si>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</si>
  <si>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</si>
  <si>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</si>
  <si>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</si>
  <si>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</si>
  <si>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</si>
  <si>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</si>
  <si>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</si>
  <si>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</si>
  <si>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</si>
  <si>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</si>
  <si>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</si>
  <si>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</si>
  <si>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Юрисконсульт</t>
  </si>
  <si>
    <t>Секретарь учебной части</t>
  </si>
  <si>
    <t>Слесарь-ремонтник</t>
  </si>
  <si>
    <t>Секретарь</t>
  </si>
  <si>
    <t>Техник</t>
  </si>
  <si>
    <t>Специалист по закупкам</t>
  </si>
  <si>
    <t>Прочий педагогический персонал</t>
  </si>
  <si>
    <t>Воспитатель</t>
  </si>
  <si>
    <t>Методист</t>
  </si>
  <si>
    <t>Социальный педагог</t>
  </si>
  <si>
    <t>Педагог-психолог</t>
  </si>
  <si>
    <t>Педагог доп.образования</t>
  </si>
  <si>
    <t>Преподаватель</t>
  </si>
  <si>
    <t>Педагогические работников ("указные")</t>
  </si>
  <si>
    <t>Рабочий по комплексному обслуживанию и ремонту зданий</t>
  </si>
  <si>
    <t>Кухонный рабочий</t>
  </si>
  <si>
    <t>Буфетчик</t>
  </si>
  <si>
    <t>Водитель</t>
  </si>
  <si>
    <t>Рабочий по комплексному обслуживанию зданий</t>
  </si>
  <si>
    <t>Администратор</t>
  </si>
  <si>
    <t>Повар</t>
  </si>
  <si>
    <t>Электромонтер по ремонту и обслуживанию электрооборудования</t>
  </si>
  <si>
    <t>Слесарь-сантехник</t>
  </si>
  <si>
    <t>кочегар</t>
  </si>
  <si>
    <t>Ведущий бухгалтер</t>
  </si>
  <si>
    <t>Калькулятор</t>
  </si>
  <si>
    <t>Старший администратор</t>
  </si>
  <si>
    <t>Библиотекарь</t>
  </si>
  <si>
    <t>Педагогические работники ("указные")</t>
  </si>
  <si>
    <t>Мастер производственного обучения</t>
  </si>
  <si>
    <t>Руководящий персонал</t>
  </si>
  <si>
    <t>Заместитель директора по учебно-производственной работе</t>
  </si>
  <si>
    <t>Заместитель директора по административно-хозяйственной части</t>
  </si>
  <si>
    <t>Заместитель директора по учебной работе</t>
  </si>
  <si>
    <t>Заведующий общежитием</t>
  </si>
  <si>
    <t>Заместитель директора по учебно-воспитательной работе</t>
  </si>
  <si>
    <t>Заместитель директора по административно-хозяйственной работе</t>
  </si>
  <si>
    <t>Заместитель директора по учебно-методической работе</t>
  </si>
  <si>
    <t>Заместитель директора по безопасности</t>
  </si>
  <si>
    <t>Заместитель директора по экономике</t>
  </si>
  <si>
    <t>Заведующий хозяйством</t>
  </si>
  <si>
    <t>Заведующий столовой</t>
  </si>
  <si>
    <t>Шеф-повар</t>
  </si>
  <si>
    <t>Начальник отдела</t>
  </si>
  <si>
    <t>Заведующий складом</t>
  </si>
  <si>
    <t>Руководитель структурного подразделения</t>
  </si>
  <si>
    <t>Лист согласования к ПФХД №  от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</si>
  <si>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</si>
  <si>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</si>
  <si>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</si>
  <si>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</si>
  <si>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</si>
  <si>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</si>
  <si>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</si>
  <si>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19.01.2023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</si>
  <si>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</si>
  <si>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</si>
  <si>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</si>
  <si>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</si>
  <si>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</si>
  <si>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</si>
  <si>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</si>
  <si>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</si>
  <si>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</si>
  <si>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</si>
  <si>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</si>
  <si>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Теплоэнергия (247 КВР)</t>
  </si>
  <si>
    <t>Остаток</t>
  </si>
  <si>
    <t>оплата услуг теплоснабжения, энергоснабжения</t>
  </si>
  <si>
    <t>Холодное водоснабжение (244 КВР)</t>
  </si>
  <si>
    <t>оплата услуг водоснабжения</t>
  </si>
  <si>
    <t>Проведение текущего ремонта (КВР 244)</t>
  </si>
  <si>
    <t>оплата ремонтных работ</t>
  </si>
  <si>
    <t>Работы, услуги по содержанию имущества (КВР 244)</t>
  </si>
  <si>
    <t>оплата услуг по ТО оргтехники, АПС, сигнализации</t>
  </si>
  <si>
    <t>Проектно-сметная документация (КВР 244)</t>
  </si>
  <si>
    <t>оплата работ по составлению проектно-сметной документации</t>
  </si>
  <si>
    <t>Оплата охранных услуг (по договорам физической охраны: ЧОПы и др.) (КВР 244)</t>
  </si>
  <si>
    <t>оплата мед. осмотра сотрудников, услуг по замене ковриков, охране объектов</t>
  </si>
  <si>
    <t>264</t>
  </si>
  <si>
    <t>Пенсии, пособия, выплачиваемые бывшим работникам (КВР 321)</t>
  </si>
  <si>
    <t>выплата пособия по нетрудоспособности уволенным сотрудникам</t>
  </si>
  <si>
    <t>Прочие основные средства (КВР 244)</t>
  </si>
  <si>
    <t>закупка орг. техники, манекенов</t>
  </si>
  <si>
    <t>Расходы на строительные материалы (КВР 244)</t>
  </si>
  <si>
    <t>оплата строительных материалов</t>
  </si>
  <si>
    <t>346</t>
  </si>
  <si>
    <t>Прочие расходные материалы (1) (КВР 244)</t>
  </si>
  <si>
    <t>оплата расходных материалов для проведения практических работ</t>
  </si>
  <si>
    <t>Субсидии на иные цели</t>
  </si>
  <si>
    <t>014.21.00.440-0000.00 0 00 00000.000</t>
  </si>
  <si>
    <t>Капитальный ремонт (КВР 243) ЦС</t>
  </si>
  <si>
    <t>капитальный ремонт</t>
  </si>
  <si>
    <t>Приносящая доход деятельность</t>
  </si>
  <si>
    <t>ПД (3)-0000.00 0 00 00000.000</t>
  </si>
  <si>
    <t>Теплоэнергия ПД (КВР 247)</t>
  </si>
  <si>
    <t>Холодное водоснабжение ПД (КВР 244)</t>
  </si>
  <si>
    <t>Текущий ремонт ПД (КВР 244)</t>
  </si>
  <si>
    <t>Пенсии, пособия, выплачиваемые бывшим работникам (КВР 321) ПД</t>
  </si>
  <si>
    <t>Прочие расходные материалы (2) ПД (КВР 244)</t>
  </si>
  <si>
    <t>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</si>
</sst>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8"/>
      <color rgb="FF000000"/>
      <name val="Verdana"/>
    </font>
    <font>
      <b/>
      <sz val="10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sz val="8"/>
      <color rgb="FF1D1D1D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6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i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i/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FF"/>
      <name val="Verdana"/>
      <family val="2"/>
      <charset val="204"/>
    </font>
    <font>
      <b/>
      <sz val="8"/>
      <color rgb="FF000000"/>
      <name val="Verdana"/>
      <family val="2"/>
      <charset val="204"/>
    </font>
  </fonts>
  <fills count="3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1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14" fillId="16" borderId="14" xfId="0" applyFont="1" applyFill="1" applyBorder="1" applyAlignment="1">
      <alignment horizontal="left" vertical="center" wrapTex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7" fillId="29" borderId="27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32" fillId="34" borderId="32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center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topLeftCell="A4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4" t="s">
        <v>0</v>
      </c>
      <c r="B2" s="14"/>
      <c r="C2" s="14"/>
      <c r="D2" s="14"/>
      <c r="K2" s="14" t="s">
        <v>1</v>
      </c>
      <c r="L2" s="14"/>
      <c r="M2" s="14"/>
    </row>
    <row r="3" spans="1:13" ht="30" customHeight="1" x14ac:dyDescent="0.15">
      <c r="A3" s="15" t="s">
        <v>2</v>
      </c>
      <c r="B3" s="15"/>
      <c r="C3" s="15"/>
      <c r="D3" s="15"/>
      <c r="K3" s="15" t="s">
        <v>3</v>
      </c>
      <c r="L3" s="15"/>
      <c r="M3" s="15"/>
    </row>
    <row r="4" spans="1:13" ht="15" customHeight="1" x14ac:dyDescent="0.15">
      <c r="A4" s="16" t="s">
        <v>4</v>
      </c>
      <c r="B4" s="16"/>
      <c r="C4" s="16"/>
      <c r="D4" s="16"/>
      <c r="K4" s="16" t="s">
        <v>4</v>
      </c>
      <c r="L4" s="16"/>
      <c r="M4" s="16"/>
    </row>
    <row r="5" spans="1:13" ht="30" customHeight="1" x14ac:dyDescent="0.15">
      <c r="A5" s="8"/>
      <c r="B5" s="15" t="s">
        <v>5</v>
      </c>
      <c r="C5" s="15"/>
      <c r="D5" s="15"/>
      <c r="K5" s="8"/>
      <c r="L5" s="15" t="s">
        <v>6</v>
      </c>
      <c r="M5" s="15"/>
    </row>
    <row r="6" spans="1:13" ht="15" customHeight="1" x14ac:dyDescent="0.15">
      <c r="A6" s="5" t="s">
        <v>7</v>
      </c>
      <c r="B6" s="16" t="s">
        <v>8</v>
      </c>
      <c r="C6" s="16"/>
      <c r="D6" s="16"/>
      <c r="K6" s="5" t="s">
        <v>7</v>
      </c>
      <c r="L6" s="16" t="s">
        <v>8</v>
      </c>
      <c r="M6" s="16"/>
    </row>
    <row r="7" spans="1:13" ht="30" customHeight="1" x14ac:dyDescent="0.15">
      <c r="A7" s="17" t="s">
        <v>9</v>
      </c>
      <c r="B7" s="17"/>
      <c r="C7" s="17"/>
      <c r="D7" s="17"/>
      <c r="K7" s="17" t="s">
        <v>9</v>
      </c>
      <c r="L7" s="17"/>
      <c r="M7" s="17"/>
    </row>
    <row r="8" spans="1:13" ht="20.100000000000001" customHeight="1" x14ac:dyDescent="0.15">
      <c r="K8" s="17" t="s">
        <v>10</v>
      </c>
      <c r="L8" s="17"/>
      <c r="M8" s="17"/>
    </row>
    <row r="9" spans="1:13" ht="20.100000000000001" customHeight="1" x14ac:dyDescent="0.15"/>
    <row r="10" spans="1:13" ht="30" customHeight="1" x14ac:dyDescent="0.15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customHeight="1" x14ac:dyDescent="0.15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30" customHeight="1" x14ac:dyDescent="0.15">
      <c r="G12" s="18" t="s">
        <v>13</v>
      </c>
      <c r="H12" s="18"/>
      <c r="I12" s="18"/>
      <c r="K12" s="3" t="s">
        <v>14</v>
      </c>
      <c r="L12" s="19"/>
      <c r="M12" s="19"/>
    </row>
    <row r="13" spans="1:13" ht="30" customHeight="1" x14ac:dyDescent="0.15">
      <c r="A13" s="20" t="s">
        <v>15</v>
      </c>
      <c r="B13" s="20"/>
      <c r="C13" s="20"/>
      <c r="D13" s="20"/>
      <c r="E13" s="20" t="s">
        <v>16</v>
      </c>
      <c r="F13" s="20"/>
      <c r="G13" s="20"/>
      <c r="H13" s="20"/>
      <c r="I13" s="20"/>
      <c r="J13" s="20"/>
      <c r="K13" s="3" t="s">
        <v>17</v>
      </c>
      <c r="L13" s="19" t="s">
        <v>18</v>
      </c>
      <c r="M13" s="19"/>
    </row>
    <row r="14" spans="1:13" ht="30" customHeight="1" x14ac:dyDescent="0.15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3" t="s">
        <v>21</v>
      </c>
      <c r="L14" s="19" t="s">
        <v>22</v>
      </c>
      <c r="M14" s="19"/>
    </row>
    <row r="15" spans="1:13" ht="30" customHeight="1" x14ac:dyDescent="0.15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3" t="s">
        <v>25</v>
      </c>
      <c r="L15" s="19" t="s">
        <v>26</v>
      </c>
      <c r="M15" s="19"/>
    </row>
    <row r="16" spans="1:13" ht="30" customHeight="1" x14ac:dyDescent="0.15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3" t="s">
        <v>28</v>
      </c>
      <c r="L16" s="19" t="s">
        <v>29</v>
      </c>
      <c r="M16" s="19"/>
    </row>
    <row r="17" spans="2:13" ht="30" customHeight="1" x14ac:dyDescent="0.15">
      <c r="K17" s="3" t="s">
        <v>28</v>
      </c>
      <c r="L17" s="19" t="s">
        <v>29</v>
      </c>
      <c r="M17" s="19"/>
    </row>
    <row r="18" spans="2:13" ht="15" customHeight="1" x14ac:dyDescent="0.15"/>
    <row r="19" spans="2:13" ht="20.100000000000001" customHeight="1" x14ac:dyDescent="0.15">
      <c r="B19" s="21" t="s">
        <v>30</v>
      </c>
      <c r="C19" s="21"/>
      <c r="D19" s="21"/>
      <c r="E19" s="21"/>
      <c r="F19" s="21"/>
      <c r="G19" s="21"/>
      <c r="I19" s="21" t="s">
        <v>30</v>
      </c>
      <c r="J19" s="21"/>
      <c r="K19" s="21"/>
      <c r="L19" s="21"/>
      <c r="M19" s="21"/>
    </row>
    <row r="20" spans="2:13" ht="20.100000000000001" customHeight="1" x14ac:dyDescent="0.15">
      <c r="B20" s="22" t="s">
        <v>31</v>
      </c>
      <c r="C20" s="22"/>
      <c r="D20" s="22"/>
      <c r="E20" s="22"/>
      <c r="F20" s="22"/>
      <c r="G20" s="22"/>
      <c r="I20" s="22" t="s">
        <v>32</v>
      </c>
      <c r="J20" s="22"/>
      <c r="K20" s="22"/>
      <c r="L20" s="22"/>
      <c r="M20" s="22"/>
    </row>
    <row r="21" spans="2:13" ht="20.100000000000001" customHeight="1" x14ac:dyDescent="0.15">
      <c r="B21" s="22" t="s">
        <v>33</v>
      </c>
      <c r="C21" s="22"/>
      <c r="D21" s="22"/>
      <c r="E21" s="22"/>
      <c r="F21" s="22"/>
      <c r="G21" s="22"/>
      <c r="I21" s="22" t="s">
        <v>34</v>
      </c>
      <c r="J21" s="22"/>
      <c r="K21" s="22"/>
      <c r="L21" s="22"/>
      <c r="M21" s="22"/>
    </row>
    <row r="22" spans="2:13" ht="20.100000000000001" customHeight="1" x14ac:dyDescent="0.15">
      <c r="B22" s="22" t="s">
        <v>35</v>
      </c>
      <c r="C22" s="22"/>
      <c r="D22" s="22"/>
      <c r="E22" s="22"/>
      <c r="F22" s="22"/>
      <c r="G22" s="22"/>
      <c r="I22" s="22" t="s">
        <v>36</v>
      </c>
      <c r="J22" s="22"/>
      <c r="K22" s="22"/>
      <c r="L22" s="22"/>
      <c r="M22" s="22"/>
    </row>
    <row r="23" spans="2:13" ht="20.100000000000001" customHeight="1" x14ac:dyDescent="0.15">
      <c r="B23" s="22" t="s">
        <v>37</v>
      </c>
      <c r="C23" s="22"/>
      <c r="D23" s="22"/>
      <c r="E23" s="22"/>
      <c r="F23" s="22"/>
      <c r="G23" s="22"/>
      <c r="I23" s="22" t="s">
        <v>38</v>
      </c>
      <c r="J23" s="22"/>
      <c r="K23" s="22"/>
      <c r="L23" s="22"/>
      <c r="M23" s="22"/>
    </row>
    <row r="24" spans="2:13" ht="20.100000000000001" customHeight="1" x14ac:dyDescent="0.15">
      <c r="B24" s="22" t="s">
        <v>39</v>
      </c>
      <c r="C24" s="22"/>
      <c r="D24" s="22"/>
      <c r="E24" s="22"/>
      <c r="F24" s="22"/>
      <c r="G24" s="22"/>
      <c r="I24" s="22" t="s">
        <v>40</v>
      </c>
      <c r="J24" s="22"/>
      <c r="K24" s="22"/>
      <c r="L24" s="22"/>
      <c r="M24" s="22"/>
    </row>
    <row r="25" spans="2:13" ht="20.100000000000001" customHeight="1" x14ac:dyDescent="0.15">
      <c r="B25" s="23" t="s">
        <v>41</v>
      </c>
      <c r="C25" s="23"/>
      <c r="D25" s="23"/>
      <c r="E25" s="23"/>
      <c r="F25" s="23"/>
      <c r="G25" s="23"/>
      <c r="I25" s="23" t="s">
        <v>42</v>
      </c>
      <c r="J25" s="23"/>
      <c r="K25" s="23"/>
      <c r="L25" s="23"/>
      <c r="M25" s="23"/>
    </row>
  </sheetData>
  <sheetProtection password="CE12" sheet="1" objects="1" scenarios="1"/>
  <mergeCells count="44">
    <mergeCell ref="B24:G24"/>
    <mergeCell ref="I24:M24"/>
    <mergeCell ref="B25:G25"/>
    <mergeCell ref="I25:M25"/>
    <mergeCell ref="B21:G21"/>
    <mergeCell ref="I21:M21"/>
    <mergeCell ref="B22:G22"/>
    <mergeCell ref="I22:M22"/>
    <mergeCell ref="B23:G23"/>
    <mergeCell ref="I23:M23"/>
    <mergeCell ref="L17:M17"/>
    <mergeCell ref="B19:G19"/>
    <mergeCell ref="I19:M19"/>
    <mergeCell ref="B20:G20"/>
    <mergeCell ref="I20:M20"/>
    <mergeCell ref="A15:D15"/>
    <mergeCell ref="E15:J15"/>
    <mergeCell ref="L15:M15"/>
    <mergeCell ref="A16:D16"/>
    <mergeCell ref="E16:J16"/>
    <mergeCell ref="L16:M16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scale="75" fitToHeight="0" orientation="landscape" r:id="rId1"/>
  <headerFooter>
    <oddHeader>&amp;R&amp;R&amp;"Verdana,полужирный" &amp;12 &amp;K00-00923850.O10.213570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workbookViewId="0"/>
  </sheetViews>
  <sheetFormatPr defaultRowHeight="10.5" x14ac:dyDescent="0.15"/>
  <cols>
    <col min="1" max="1" width="47.7109375" customWidth="1"/>
    <col min="2" max="5" width="22.85546875" customWidth="1"/>
  </cols>
  <sheetData>
    <row r="1" spans="1:5" ht="24.95" customHeight="1" x14ac:dyDescent="0.15">
      <c r="A1" s="18" t="s">
        <v>957</v>
      </c>
      <c r="B1" s="18"/>
      <c r="C1" s="18"/>
      <c r="D1" s="18"/>
      <c r="E1" s="18"/>
    </row>
    <row r="2" spans="1:5" ht="30" customHeight="1" x14ac:dyDescent="0.15">
      <c r="A2" s="6" t="s">
        <v>958</v>
      </c>
      <c r="B2" s="6" t="s">
        <v>959</v>
      </c>
      <c r="C2" s="6" t="s">
        <v>960</v>
      </c>
      <c r="D2" s="6" t="s">
        <v>961</v>
      </c>
      <c r="E2" s="6" t="s">
        <v>962</v>
      </c>
    </row>
    <row r="3" spans="1:5" ht="30" customHeight="1" x14ac:dyDescent="0.15">
      <c r="A3" s="9" t="s">
        <v>127</v>
      </c>
      <c r="B3" s="11">
        <v>47</v>
      </c>
      <c r="C3" s="11">
        <v>0</v>
      </c>
      <c r="D3" s="11">
        <v>29342781.800000001</v>
      </c>
      <c r="E3" s="11">
        <f t="shared" ref="E3:E34" si="0">C3-D3</f>
        <v>-29342781.800000001</v>
      </c>
    </row>
    <row r="4" spans="1:5" ht="30" customHeight="1" x14ac:dyDescent="0.15">
      <c r="A4" s="13" t="s">
        <v>963</v>
      </c>
      <c r="B4" s="10">
        <v>3</v>
      </c>
      <c r="C4" s="10">
        <v>0</v>
      </c>
      <c r="D4" s="10">
        <v>1013868.81</v>
      </c>
      <c r="E4" s="10">
        <f t="shared" si="0"/>
        <v>-1013868.81</v>
      </c>
    </row>
    <row r="5" spans="1:5" ht="30" customHeight="1" x14ac:dyDescent="0.15">
      <c r="A5" s="13" t="s">
        <v>964</v>
      </c>
      <c r="B5" s="10">
        <v>3</v>
      </c>
      <c r="C5" s="10">
        <v>0</v>
      </c>
      <c r="D5" s="10">
        <v>644638.06000000006</v>
      </c>
      <c r="E5" s="10">
        <f t="shared" si="0"/>
        <v>-644638.06000000006</v>
      </c>
    </row>
    <row r="6" spans="1:5" ht="30" customHeight="1" x14ac:dyDescent="0.15">
      <c r="A6" s="13" t="s">
        <v>965</v>
      </c>
      <c r="B6" s="10">
        <v>1</v>
      </c>
      <c r="C6" s="10">
        <v>0</v>
      </c>
      <c r="D6" s="10">
        <v>382300.08</v>
      </c>
      <c r="E6" s="10">
        <f t="shared" si="0"/>
        <v>-382300.08</v>
      </c>
    </row>
    <row r="7" spans="1:5" ht="30" customHeight="1" x14ac:dyDescent="0.15">
      <c r="A7" s="13" t="s">
        <v>966</v>
      </c>
      <c r="B7" s="10">
        <v>12</v>
      </c>
      <c r="C7" s="10">
        <v>0</v>
      </c>
      <c r="D7" s="10">
        <v>11016083.4</v>
      </c>
      <c r="E7" s="10">
        <f t="shared" si="0"/>
        <v>-11016083.4</v>
      </c>
    </row>
    <row r="8" spans="1:5" ht="30" customHeight="1" x14ac:dyDescent="0.15">
      <c r="A8" s="13" t="s">
        <v>964</v>
      </c>
      <c r="B8" s="10">
        <v>8</v>
      </c>
      <c r="C8" s="10">
        <v>0</v>
      </c>
      <c r="D8" s="10">
        <v>5940900</v>
      </c>
      <c r="E8" s="10">
        <f t="shared" si="0"/>
        <v>-5940900</v>
      </c>
    </row>
    <row r="9" spans="1:5" ht="30" customHeight="1" x14ac:dyDescent="0.15">
      <c r="A9" s="13" t="s">
        <v>967</v>
      </c>
      <c r="B9" s="10">
        <v>8</v>
      </c>
      <c r="C9" s="10">
        <v>0</v>
      </c>
      <c r="D9" s="10">
        <v>2911679.42</v>
      </c>
      <c r="E9" s="10">
        <f t="shared" si="0"/>
        <v>-2911679.42</v>
      </c>
    </row>
    <row r="10" spans="1:5" ht="30" customHeight="1" x14ac:dyDescent="0.15">
      <c r="A10" s="13" t="s">
        <v>968</v>
      </c>
      <c r="B10" s="10">
        <v>12</v>
      </c>
      <c r="C10" s="10">
        <v>0</v>
      </c>
      <c r="D10" s="10">
        <v>7433312.0300000003</v>
      </c>
      <c r="E10" s="10">
        <f t="shared" si="0"/>
        <v>-7433312.0300000003</v>
      </c>
    </row>
    <row r="11" spans="1:5" ht="30" customHeight="1" x14ac:dyDescent="0.15">
      <c r="A11" s="9" t="s">
        <v>969</v>
      </c>
      <c r="B11" s="11">
        <v>41</v>
      </c>
      <c r="C11" s="11">
        <v>0</v>
      </c>
      <c r="D11" s="11">
        <v>17254390.68</v>
      </c>
      <c r="E11" s="11">
        <f t="shared" si="0"/>
        <v>-17254390.68</v>
      </c>
    </row>
    <row r="12" spans="1:5" ht="30" customHeight="1" x14ac:dyDescent="0.15">
      <c r="A12" s="13" t="s">
        <v>970</v>
      </c>
      <c r="B12" s="10">
        <v>1</v>
      </c>
      <c r="C12" s="10">
        <v>0</v>
      </c>
      <c r="D12" s="10">
        <v>669468</v>
      </c>
      <c r="E12" s="10">
        <f t="shared" si="0"/>
        <v>-669468</v>
      </c>
    </row>
    <row r="13" spans="1:5" ht="30" customHeight="1" x14ac:dyDescent="0.15">
      <c r="A13" s="13" t="s">
        <v>971</v>
      </c>
      <c r="B13" s="10">
        <v>2</v>
      </c>
      <c r="C13" s="10">
        <v>0</v>
      </c>
      <c r="D13" s="10">
        <v>514776.34</v>
      </c>
      <c r="E13" s="10">
        <f t="shared" si="0"/>
        <v>-514776.34</v>
      </c>
    </row>
    <row r="14" spans="1:5" ht="30" customHeight="1" x14ac:dyDescent="0.15">
      <c r="A14" s="13" t="s">
        <v>970</v>
      </c>
      <c r="B14" s="10">
        <v>3</v>
      </c>
      <c r="C14" s="10">
        <v>0</v>
      </c>
      <c r="D14" s="10">
        <v>1532374.27</v>
      </c>
      <c r="E14" s="10">
        <f t="shared" si="0"/>
        <v>-1532374.27</v>
      </c>
    </row>
    <row r="15" spans="1:5" ht="30" customHeight="1" x14ac:dyDescent="0.15">
      <c r="A15" s="13" t="s">
        <v>971</v>
      </c>
      <c r="B15" s="10">
        <v>20</v>
      </c>
      <c r="C15" s="10">
        <v>0</v>
      </c>
      <c r="D15" s="10">
        <v>8892840.7200000007</v>
      </c>
      <c r="E15" s="10">
        <f t="shared" si="0"/>
        <v>-8892840.7200000007</v>
      </c>
    </row>
    <row r="16" spans="1:5" ht="30" customHeight="1" x14ac:dyDescent="0.15">
      <c r="A16" s="13" t="s">
        <v>972</v>
      </c>
      <c r="B16" s="10">
        <v>10</v>
      </c>
      <c r="C16" s="10">
        <v>0</v>
      </c>
      <c r="D16" s="10">
        <v>2774176.8</v>
      </c>
      <c r="E16" s="10">
        <f t="shared" si="0"/>
        <v>-2774176.8</v>
      </c>
    </row>
    <row r="17" spans="1:5" ht="30" customHeight="1" x14ac:dyDescent="0.15">
      <c r="A17" s="13" t="s">
        <v>973</v>
      </c>
      <c r="B17" s="10">
        <v>2</v>
      </c>
      <c r="C17" s="10">
        <v>0</v>
      </c>
      <c r="D17" s="10">
        <v>1445904.36</v>
      </c>
      <c r="E17" s="10">
        <f t="shared" si="0"/>
        <v>-1445904.36</v>
      </c>
    </row>
    <row r="18" spans="1:5" ht="30" customHeight="1" x14ac:dyDescent="0.15">
      <c r="A18" s="13" t="s">
        <v>974</v>
      </c>
      <c r="B18" s="10">
        <v>3</v>
      </c>
      <c r="C18" s="10">
        <v>0</v>
      </c>
      <c r="D18" s="10">
        <v>1424850.19</v>
      </c>
      <c r="E18" s="10">
        <f t="shared" si="0"/>
        <v>-1424850.19</v>
      </c>
    </row>
    <row r="19" spans="1:5" ht="30" customHeight="1" x14ac:dyDescent="0.15">
      <c r="A19" s="13" t="s">
        <v>975</v>
      </c>
      <c r="B19" s="10"/>
      <c r="C19" s="10">
        <v>0</v>
      </c>
      <c r="D19" s="10">
        <v>0</v>
      </c>
      <c r="E19" s="10">
        <f t="shared" si="0"/>
        <v>0</v>
      </c>
    </row>
    <row r="20" spans="1:5" ht="30" customHeight="1" x14ac:dyDescent="0.15">
      <c r="A20" s="9" t="s">
        <v>976</v>
      </c>
      <c r="B20" s="11">
        <v>166</v>
      </c>
      <c r="C20" s="11">
        <v>0</v>
      </c>
      <c r="D20" s="11">
        <v>0</v>
      </c>
      <c r="E20" s="11">
        <f t="shared" si="0"/>
        <v>0</v>
      </c>
    </row>
    <row r="21" spans="1:5" ht="30" customHeight="1" x14ac:dyDescent="0.15">
      <c r="A21" s="13" t="s">
        <v>975</v>
      </c>
      <c r="B21" s="10">
        <v>166</v>
      </c>
      <c r="C21" s="10">
        <v>0</v>
      </c>
      <c r="D21" s="10">
        <v>0</v>
      </c>
      <c r="E21" s="10">
        <f t="shared" si="0"/>
        <v>0</v>
      </c>
    </row>
    <row r="22" spans="1:5" ht="30" customHeight="1" x14ac:dyDescent="0.15">
      <c r="A22" s="13" t="s">
        <v>975</v>
      </c>
      <c r="B22" s="10"/>
      <c r="C22" s="10">
        <v>0</v>
      </c>
      <c r="D22" s="10">
        <v>0</v>
      </c>
      <c r="E22" s="10">
        <f t="shared" si="0"/>
        <v>0</v>
      </c>
    </row>
    <row r="23" spans="1:5" ht="30" customHeight="1" x14ac:dyDescent="0.15">
      <c r="A23" s="9" t="s">
        <v>129</v>
      </c>
      <c r="B23" s="11">
        <v>144</v>
      </c>
      <c r="C23" s="11">
        <v>0</v>
      </c>
      <c r="D23" s="11">
        <v>58613369.32</v>
      </c>
      <c r="E23" s="11">
        <f t="shared" si="0"/>
        <v>-58613369.32</v>
      </c>
    </row>
    <row r="24" spans="1:5" ht="30" customHeight="1" x14ac:dyDescent="0.15">
      <c r="A24" s="13" t="s">
        <v>977</v>
      </c>
      <c r="B24" s="10">
        <v>25</v>
      </c>
      <c r="C24" s="10">
        <v>0</v>
      </c>
      <c r="D24" s="10">
        <v>3515479.47</v>
      </c>
      <c r="E24" s="10">
        <f t="shared" si="0"/>
        <v>-3515479.47</v>
      </c>
    </row>
    <row r="25" spans="1:5" ht="30" customHeight="1" x14ac:dyDescent="0.15">
      <c r="A25" s="13" t="s">
        <v>978</v>
      </c>
      <c r="B25" s="10">
        <v>9</v>
      </c>
      <c r="C25" s="10">
        <v>0</v>
      </c>
      <c r="D25" s="10">
        <v>3075699.6</v>
      </c>
      <c r="E25" s="10">
        <f t="shared" si="0"/>
        <v>-3075699.6</v>
      </c>
    </row>
    <row r="26" spans="1:5" ht="30" customHeight="1" x14ac:dyDescent="0.15">
      <c r="A26" s="13" t="s">
        <v>979</v>
      </c>
      <c r="B26" s="10">
        <v>10</v>
      </c>
      <c r="C26" s="10">
        <v>0</v>
      </c>
      <c r="D26" s="10">
        <v>1785720.12</v>
      </c>
      <c r="E26" s="10">
        <f t="shared" si="0"/>
        <v>-1785720.12</v>
      </c>
    </row>
    <row r="27" spans="1:5" ht="30" customHeight="1" x14ac:dyDescent="0.15">
      <c r="A27" s="13" t="s">
        <v>980</v>
      </c>
      <c r="B27" s="10">
        <v>7</v>
      </c>
      <c r="C27" s="10">
        <v>0</v>
      </c>
      <c r="D27" s="10">
        <v>4740539.33</v>
      </c>
      <c r="E27" s="10">
        <f t="shared" si="0"/>
        <v>-4740539.33</v>
      </c>
    </row>
    <row r="28" spans="1:5" ht="30" customHeight="1" x14ac:dyDescent="0.15">
      <c r="A28" s="13" t="s">
        <v>981</v>
      </c>
      <c r="B28" s="10">
        <v>40</v>
      </c>
      <c r="C28" s="10">
        <v>0</v>
      </c>
      <c r="D28" s="10">
        <v>22824597.850000001</v>
      </c>
      <c r="E28" s="10">
        <f t="shared" si="0"/>
        <v>-22824597.850000001</v>
      </c>
    </row>
    <row r="29" spans="1:5" ht="30" customHeight="1" x14ac:dyDescent="0.15">
      <c r="A29" s="13" t="s">
        <v>978</v>
      </c>
      <c r="B29" s="10">
        <v>6</v>
      </c>
      <c r="C29" s="10">
        <v>0</v>
      </c>
      <c r="D29" s="10">
        <v>2789280</v>
      </c>
      <c r="E29" s="10">
        <f t="shared" si="0"/>
        <v>-2789280</v>
      </c>
    </row>
    <row r="30" spans="1:5" ht="30" customHeight="1" x14ac:dyDescent="0.15">
      <c r="A30" s="13" t="s">
        <v>982</v>
      </c>
      <c r="B30" s="10">
        <v>8</v>
      </c>
      <c r="C30" s="10">
        <v>0</v>
      </c>
      <c r="D30" s="10">
        <v>3092467.03</v>
      </c>
      <c r="E30" s="10">
        <f t="shared" si="0"/>
        <v>-3092467.03</v>
      </c>
    </row>
    <row r="31" spans="1:5" ht="30" customHeight="1" x14ac:dyDescent="0.15">
      <c r="A31" s="13" t="s">
        <v>980</v>
      </c>
      <c r="B31" s="10">
        <v>6</v>
      </c>
      <c r="C31" s="10">
        <v>0</v>
      </c>
      <c r="D31" s="10">
        <v>2755728</v>
      </c>
      <c r="E31" s="10">
        <f t="shared" si="0"/>
        <v>-2755728</v>
      </c>
    </row>
    <row r="32" spans="1:5" ht="30" customHeight="1" x14ac:dyDescent="0.15">
      <c r="A32" s="13" t="s">
        <v>983</v>
      </c>
      <c r="B32" s="10">
        <v>7</v>
      </c>
      <c r="C32" s="10">
        <v>0</v>
      </c>
      <c r="D32" s="10">
        <v>5229982.8600000003</v>
      </c>
      <c r="E32" s="10">
        <f t="shared" si="0"/>
        <v>-5229982.8600000003</v>
      </c>
    </row>
    <row r="33" spans="1:5" ht="30" customHeight="1" x14ac:dyDescent="0.15">
      <c r="A33" s="13" t="s">
        <v>984</v>
      </c>
      <c r="B33" s="10">
        <v>5</v>
      </c>
      <c r="C33" s="10">
        <v>0</v>
      </c>
      <c r="D33" s="10">
        <v>2149380.0699999998</v>
      </c>
      <c r="E33" s="10">
        <f t="shared" si="0"/>
        <v>-2149380.0699999998</v>
      </c>
    </row>
    <row r="34" spans="1:5" ht="30" customHeight="1" x14ac:dyDescent="0.15">
      <c r="A34" s="13" t="s">
        <v>985</v>
      </c>
      <c r="B34" s="10">
        <v>9</v>
      </c>
      <c r="C34" s="10">
        <v>0</v>
      </c>
      <c r="D34" s="10">
        <v>3355843.18</v>
      </c>
      <c r="E34" s="10">
        <f t="shared" si="0"/>
        <v>-3355843.18</v>
      </c>
    </row>
    <row r="35" spans="1:5" ht="30" customHeight="1" x14ac:dyDescent="0.15">
      <c r="A35" s="13" t="s">
        <v>986</v>
      </c>
      <c r="B35" s="10">
        <v>4</v>
      </c>
      <c r="C35" s="10">
        <v>0</v>
      </c>
      <c r="D35" s="10">
        <v>1715670.58</v>
      </c>
      <c r="E35" s="10">
        <f t="shared" ref="E35:E66" si="1">C35-D35</f>
        <v>-1715670.58</v>
      </c>
    </row>
    <row r="36" spans="1:5" ht="30" customHeight="1" x14ac:dyDescent="0.15">
      <c r="A36" s="13" t="s">
        <v>983</v>
      </c>
      <c r="B36" s="10">
        <v>8</v>
      </c>
      <c r="C36" s="10">
        <v>0</v>
      </c>
      <c r="D36" s="10">
        <v>1582981.23</v>
      </c>
      <c r="E36" s="10">
        <f t="shared" si="1"/>
        <v>-1582981.23</v>
      </c>
    </row>
    <row r="37" spans="1:5" ht="30" customHeight="1" x14ac:dyDescent="0.15">
      <c r="A37" s="9" t="s">
        <v>121</v>
      </c>
      <c r="B37" s="11">
        <v>8</v>
      </c>
      <c r="C37" s="11">
        <v>0</v>
      </c>
      <c r="D37" s="11">
        <v>9204610.6799999997</v>
      </c>
      <c r="E37" s="11">
        <f t="shared" si="1"/>
        <v>-9204610.6799999997</v>
      </c>
    </row>
    <row r="38" spans="1:5" ht="30" customHeight="1" x14ac:dyDescent="0.15">
      <c r="A38" s="13" t="s">
        <v>987</v>
      </c>
      <c r="B38" s="10">
        <v>3</v>
      </c>
      <c r="C38" s="10">
        <v>0</v>
      </c>
      <c r="D38" s="10">
        <v>2864124</v>
      </c>
      <c r="E38" s="10">
        <f t="shared" si="1"/>
        <v>-2864124</v>
      </c>
    </row>
    <row r="39" spans="1:5" ht="30" customHeight="1" x14ac:dyDescent="0.15">
      <c r="A39" s="13" t="s">
        <v>988</v>
      </c>
      <c r="B39" s="10">
        <v>1</v>
      </c>
      <c r="C39" s="10">
        <v>0</v>
      </c>
      <c r="D39" s="10">
        <v>770698.36</v>
      </c>
      <c r="E39" s="10">
        <f t="shared" si="1"/>
        <v>-770698.36</v>
      </c>
    </row>
    <row r="40" spans="1:5" ht="30" customHeight="1" x14ac:dyDescent="0.15">
      <c r="A40" s="13" t="s">
        <v>989</v>
      </c>
      <c r="B40" s="10">
        <v>4</v>
      </c>
      <c r="C40" s="10">
        <v>0</v>
      </c>
      <c r="D40" s="10">
        <v>5569788.3200000003</v>
      </c>
      <c r="E40" s="10">
        <f t="shared" si="1"/>
        <v>-5569788.3200000003</v>
      </c>
    </row>
    <row r="41" spans="1:5" ht="30" customHeight="1" x14ac:dyDescent="0.15">
      <c r="A41" s="9" t="s">
        <v>131</v>
      </c>
      <c r="B41" s="11">
        <v>4</v>
      </c>
      <c r="C41" s="11">
        <v>0</v>
      </c>
      <c r="D41" s="11">
        <v>2645631.7400000002</v>
      </c>
      <c r="E41" s="11">
        <f t="shared" si="1"/>
        <v>-2645631.7400000002</v>
      </c>
    </row>
    <row r="42" spans="1:5" ht="30" customHeight="1" x14ac:dyDescent="0.15">
      <c r="A42" s="13" t="s">
        <v>990</v>
      </c>
      <c r="B42" s="10">
        <v>4</v>
      </c>
      <c r="C42" s="10">
        <v>0</v>
      </c>
      <c r="D42" s="10">
        <v>2645631.7400000002</v>
      </c>
      <c r="E42" s="10">
        <f t="shared" si="1"/>
        <v>-2645631.7400000002</v>
      </c>
    </row>
    <row r="43" spans="1:5" ht="30" customHeight="1" x14ac:dyDescent="0.15">
      <c r="A43" s="9" t="s">
        <v>991</v>
      </c>
      <c r="B43" s="11">
        <v>272</v>
      </c>
      <c r="C43" s="11">
        <v>0</v>
      </c>
      <c r="D43" s="11">
        <v>237142270.97</v>
      </c>
      <c r="E43" s="11">
        <f t="shared" si="1"/>
        <v>-237142270.97</v>
      </c>
    </row>
    <row r="44" spans="1:5" ht="30" customHeight="1" x14ac:dyDescent="0.15">
      <c r="A44" s="13" t="s">
        <v>975</v>
      </c>
      <c r="B44" s="10">
        <v>49</v>
      </c>
      <c r="C44" s="10">
        <v>0</v>
      </c>
      <c r="D44" s="10">
        <v>41133075.130000003</v>
      </c>
      <c r="E44" s="10">
        <f t="shared" si="1"/>
        <v>-41133075.130000003</v>
      </c>
    </row>
    <row r="45" spans="1:5" ht="30" customHeight="1" x14ac:dyDescent="0.15">
      <c r="A45" s="13" t="s">
        <v>992</v>
      </c>
      <c r="B45" s="10">
        <v>8</v>
      </c>
      <c r="C45" s="10">
        <v>0</v>
      </c>
      <c r="D45" s="10">
        <v>4511209.57</v>
      </c>
      <c r="E45" s="10">
        <f t="shared" si="1"/>
        <v>-4511209.57</v>
      </c>
    </row>
    <row r="46" spans="1:5" ht="30" customHeight="1" x14ac:dyDescent="0.15">
      <c r="A46" s="13" t="s">
        <v>975</v>
      </c>
      <c r="B46" s="10">
        <v>151</v>
      </c>
      <c r="C46" s="10">
        <v>0</v>
      </c>
      <c r="D46" s="10">
        <v>156523705.47</v>
      </c>
      <c r="E46" s="10">
        <f t="shared" si="1"/>
        <v>-156523705.47</v>
      </c>
    </row>
    <row r="47" spans="1:5" ht="30" customHeight="1" x14ac:dyDescent="0.15">
      <c r="A47" s="13" t="s">
        <v>992</v>
      </c>
      <c r="B47" s="10">
        <v>64</v>
      </c>
      <c r="C47" s="10">
        <v>0</v>
      </c>
      <c r="D47" s="10">
        <v>34974280.799999997</v>
      </c>
      <c r="E47" s="10">
        <f t="shared" si="1"/>
        <v>-34974280.799999997</v>
      </c>
    </row>
    <row r="48" spans="1:5" ht="30" customHeight="1" x14ac:dyDescent="0.15">
      <c r="A48" s="9" t="s">
        <v>993</v>
      </c>
      <c r="B48" s="11">
        <v>96</v>
      </c>
      <c r="C48" s="11">
        <v>0</v>
      </c>
      <c r="D48" s="11">
        <v>27644017.84</v>
      </c>
      <c r="E48" s="11">
        <f t="shared" si="1"/>
        <v>-27644017.84</v>
      </c>
    </row>
    <row r="49" spans="1:5" ht="30" customHeight="1" x14ac:dyDescent="0.15">
      <c r="A49" s="13" t="s">
        <v>994</v>
      </c>
      <c r="B49" s="10">
        <v>2</v>
      </c>
      <c r="C49" s="10">
        <v>0</v>
      </c>
      <c r="D49" s="10">
        <v>1508883.85</v>
      </c>
      <c r="E49" s="10">
        <f t="shared" si="1"/>
        <v>-1508883.85</v>
      </c>
    </row>
    <row r="50" spans="1:5" ht="30" customHeight="1" x14ac:dyDescent="0.15">
      <c r="A50" s="13" t="s">
        <v>995</v>
      </c>
      <c r="B50" s="10">
        <v>2</v>
      </c>
      <c r="C50" s="10">
        <v>0</v>
      </c>
      <c r="D50" s="10">
        <v>1140774</v>
      </c>
      <c r="E50" s="10">
        <f t="shared" si="1"/>
        <v>-1140774</v>
      </c>
    </row>
    <row r="51" spans="1:5" ht="30" customHeight="1" x14ac:dyDescent="0.15">
      <c r="A51" s="13" t="s">
        <v>996</v>
      </c>
      <c r="B51" s="10">
        <v>3</v>
      </c>
      <c r="C51" s="10">
        <v>0</v>
      </c>
      <c r="D51" s="10">
        <v>1949936.18</v>
      </c>
      <c r="E51" s="10">
        <f t="shared" si="1"/>
        <v>-1949936.18</v>
      </c>
    </row>
    <row r="52" spans="1:5" ht="30" customHeight="1" x14ac:dyDescent="0.15">
      <c r="A52" s="13" t="s">
        <v>997</v>
      </c>
      <c r="B52" s="10">
        <v>1</v>
      </c>
      <c r="C52" s="10">
        <v>0</v>
      </c>
      <c r="D52" s="10">
        <v>1010416.95</v>
      </c>
      <c r="E52" s="10">
        <f t="shared" si="1"/>
        <v>-1010416.95</v>
      </c>
    </row>
    <row r="53" spans="1:5" ht="30" customHeight="1" x14ac:dyDescent="0.15">
      <c r="A53" s="13" t="s">
        <v>3</v>
      </c>
      <c r="B53" s="10">
        <v>1</v>
      </c>
      <c r="C53" s="10">
        <v>0</v>
      </c>
      <c r="D53" s="10">
        <v>1028092.57</v>
      </c>
      <c r="E53" s="10">
        <f t="shared" si="1"/>
        <v>-1028092.57</v>
      </c>
    </row>
    <row r="54" spans="1:5" ht="30" customHeight="1" x14ac:dyDescent="0.15">
      <c r="A54" s="13" t="s">
        <v>996</v>
      </c>
      <c r="B54" s="10">
        <v>4</v>
      </c>
      <c r="C54" s="10">
        <v>0</v>
      </c>
      <c r="D54" s="10">
        <v>1038960</v>
      </c>
      <c r="E54" s="10">
        <f t="shared" si="1"/>
        <v>-1038960</v>
      </c>
    </row>
    <row r="55" spans="1:5" ht="30" customHeight="1" x14ac:dyDescent="0.15">
      <c r="A55" s="13" t="s">
        <v>994</v>
      </c>
      <c r="B55" s="10">
        <v>3</v>
      </c>
      <c r="C55" s="10">
        <v>0</v>
      </c>
      <c r="D55" s="10">
        <v>686136.6</v>
      </c>
      <c r="E55" s="10">
        <f t="shared" si="1"/>
        <v>-686136.6</v>
      </c>
    </row>
    <row r="56" spans="1:5" ht="30" customHeight="1" x14ac:dyDescent="0.15">
      <c r="A56" s="13" t="s">
        <v>998</v>
      </c>
      <c r="B56" s="10">
        <v>5</v>
      </c>
      <c r="C56" s="10">
        <v>0</v>
      </c>
      <c r="D56" s="10">
        <v>1140677.3999999999</v>
      </c>
      <c r="E56" s="10">
        <f t="shared" si="1"/>
        <v>-1140677.3999999999</v>
      </c>
    </row>
    <row r="57" spans="1:5" ht="30" customHeight="1" x14ac:dyDescent="0.15">
      <c r="A57" s="13" t="s">
        <v>999</v>
      </c>
      <c r="B57" s="10">
        <v>8</v>
      </c>
      <c r="C57" s="10">
        <v>0</v>
      </c>
      <c r="D57" s="10">
        <v>1646208</v>
      </c>
      <c r="E57" s="10">
        <f t="shared" si="1"/>
        <v>-1646208</v>
      </c>
    </row>
    <row r="58" spans="1:5" ht="30" customHeight="1" x14ac:dyDescent="0.15">
      <c r="A58" s="13" t="s">
        <v>1000</v>
      </c>
      <c r="B58" s="10">
        <v>7</v>
      </c>
      <c r="C58" s="10">
        <v>0</v>
      </c>
      <c r="D58" s="10">
        <v>1446426.24</v>
      </c>
      <c r="E58" s="10">
        <f t="shared" si="1"/>
        <v>-1446426.24</v>
      </c>
    </row>
    <row r="59" spans="1:5" ht="30" customHeight="1" x14ac:dyDescent="0.15">
      <c r="A59" s="13" t="s">
        <v>1001</v>
      </c>
      <c r="B59" s="10">
        <v>1</v>
      </c>
      <c r="C59" s="10">
        <v>0</v>
      </c>
      <c r="D59" s="10">
        <v>207038.92</v>
      </c>
      <c r="E59" s="10">
        <f t="shared" si="1"/>
        <v>-207038.92</v>
      </c>
    </row>
    <row r="60" spans="1:5" ht="30" customHeight="1" x14ac:dyDescent="0.15">
      <c r="A60" s="13" t="s">
        <v>1002</v>
      </c>
      <c r="B60" s="10">
        <v>1</v>
      </c>
      <c r="C60" s="10">
        <v>0</v>
      </c>
      <c r="D60" s="10">
        <v>302777.43</v>
      </c>
      <c r="E60" s="10">
        <f t="shared" si="1"/>
        <v>-302777.43</v>
      </c>
    </row>
    <row r="61" spans="1:5" ht="30" customHeight="1" x14ac:dyDescent="0.15">
      <c r="A61" s="13" t="s">
        <v>1003</v>
      </c>
      <c r="B61" s="10">
        <v>7</v>
      </c>
      <c r="C61" s="10">
        <v>0</v>
      </c>
      <c r="D61" s="10">
        <v>1239840</v>
      </c>
      <c r="E61" s="10">
        <f t="shared" si="1"/>
        <v>-1239840</v>
      </c>
    </row>
    <row r="62" spans="1:5" ht="30" customHeight="1" x14ac:dyDescent="0.15">
      <c r="A62" s="13" t="s">
        <v>1004</v>
      </c>
      <c r="B62" s="10">
        <v>10</v>
      </c>
      <c r="C62" s="10">
        <v>0</v>
      </c>
      <c r="D62" s="10">
        <v>1985407.2</v>
      </c>
      <c r="E62" s="10">
        <f t="shared" si="1"/>
        <v>-1985407.2</v>
      </c>
    </row>
    <row r="63" spans="1:5" ht="30" customHeight="1" x14ac:dyDescent="0.15">
      <c r="A63" s="13" t="s">
        <v>1005</v>
      </c>
      <c r="B63" s="10">
        <v>10</v>
      </c>
      <c r="C63" s="10">
        <v>0</v>
      </c>
      <c r="D63" s="10">
        <v>1398505.2</v>
      </c>
      <c r="E63" s="10">
        <f t="shared" si="1"/>
        <v>-1398505.2</v>
      </c>
    </row>
    <row r="64" spans="1:5" ht="30" customHeight="1" x14ac:dyDescent="0.15">
      <c r="A64" s="13" t="s">
        <v>1006</v>
      </c>
      <c r="B64" s="10">
        <v>8</v>
      </c>
      <c r="C64" s="10">
        <v>0</v>
      </c>
      <c r="D64" s="10">
        <v>2064170.88</v>
      </c>
      <c r="E64" s="10">
        <f t="shared" si="1"/>
        <v>-2064170.88</v>
      </c>
    </row>
    <row r="65" spans="1:5" ht="30" customHeight="1" x14ac:dyDescent="0.15">
      <c r="A65" s="13" t="s">
        <v>1007</v>
      </c>
      <c r="B65" s="10">
        <v>7</v>
      </c>
      <c r="C65" s="10">
        <v>0</v>
      </c>
      <c r="D65" s="10">
        <v>1846497.24</v>
      </c>
      <c r="E65" s="10">
        <f t="shared" si="1"/>
        <v>-1846497.24</v>
      </c>
    </row>
    <row r="66" spans="1:5" ht="30" customHeight="1" x14ac:dyDescent="0.15">
      <c r="A66" s="13" t="s">
        <v>1008</v>
      </c>
      <c r="B66" s="10">
        <v>16</v>
      </c>
      <c r="C66" s="10">
        <v>0</v>
      </c>
      <c r="D66" s="10">
        <v>6003269.1799999997</v>
      </c>
      <c r="E66" s="10">
        <f t="shared" si="1"/>
        <v>-6003269.1799999997</v>
      </c>
    </row>
  </sheetData>
  <sheetProtection password="CE12" sheet="1" objects="1" scenarios="1"/>
  <mergeCells count="1">
    <mergeCell ref="A1:E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&amp;K00-00923850.O10.213570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/>
  </sheetViews>
  <sheetFormatPr defaultRowHeight="10.5" x14ac:dyDescent="0.1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 x14ac:dyDescent="0.15"/>
    <row r="2" spans="1:4" ht="30" customHeight="1" x14ac:dyDescent="0.15">
      <c r="A2" s="18" t="s">
        <v>1009</v>
      </c>
      <c r="B2" s="18"/>
      <c r="C2" s="18"/>
      <c r="D2" s="18"/>
    </row>
    <row r="3" spans="1:4" ht="20.100000000000001" customHeight="1" x14ac:dyDescent="0.15"/>
    <row r="4" spans="1:4" ht="30" customHeight="1" x14ac:dyDescent="0.15">
      <c r="A4" s="25" t="s">
        <v>1010</v>
      </c>
      <c r="B4" s="25"/>
      <c r="C4" s="25"/>
      <c r="D4" s="25"/>
    </row>
    <row r="5" spans="1:4" ht="30" customHeight="1" x14ac:dyDescent="0.15">
      <c r="A5" s="1" t="s">
        <v>1011</v>
      </c>
      <c r="B5" s="1" t="s">
        <v>1012</v>
      </c>
      <c r="C5" s="1" t="s">
        <v>1013</v>
      </c>
      <c r="D5" s="1" t="s">
        <v>1014</v>
      </c>
    </row>
    <row r="6" spans="1:4" ht="20.100000000000001" customHeight="1" x14ac:dyDescent="0.15">
      <c r="A6" s="19" t="s">
        <v>1015</v>
      </c>
      <c r="B6" s="19"/>
      <c r="C6" s="19"/>
      <c r="D6" s="19"/>
    </row>
  </sheetData>
  <sheetProtection password="CE12" sheet="1" objects="1" scenarios="1"/>
  <mergeCells count="3"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&amp;K00-00923850.O10.213570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6" t="s">
        <v>1016</v>
      </c>
      <c r="B1" s="26"/>
      <c r="C1" s="26"/>
      <c r="D1" s="26"/>
      <c r="E1" s="26"/>
      <c r="F1" s="26"/>
      <c r="G1" s="26"/>
      <c r="H1" s="26"/>
      <c r="I1" s="26"/>
    </row>
    <row r="2" spans="1:9" ht="24.95" customHeight="1" x14ac:dyDescent="0.15">
      <c r="A2" s="18" t="s">
        <v>1017</v>
      </c>
      <c r="B2" s="18"/>
      <c r="C2" s="18"/>
      <c r="D2" s="18"/>
      <c r="E2" s="18"/>
      <c r="F2" s="18"/>
      <c r="G2" s="18"/>
      <c r="H2" s="18"/>
      <c r="I2" s="18"/>
    </row>
    <row r="3" spans="1:9" ht="20.100000000000001" customHeight="1" x14ac:dyDescent="0.15"/>
    <row r="4" spans="1:9" ht="20.100000000000001" customHeight="1" x14ac:dyDescent="0.15">
      <c r="A4" s="30" t="s">
        <v>1018</v>
      </c>
      <c r="B4" s="30"/>
      <c r="C4" s="30"/>
      <c r="D4" s="30" t="s">
        <v>950</v>
      </c>
      <c r="E4" s="30"/>
      <c r="F4" s="30"/>
      <c r="G4" s="30"/>
      <c r="H4" s="30"/>
      <c r="I4" s="30"/>
    </row>
    <row r="5" spans="1:9" ht="20.100000000000001" customHeight="1" x14ac:dyDescent="0.15">
      <c r="A5" s="19" t="s">
        <v>1019</v>
      </c>
      <c r="B5" s="19" t="s">
        <v>1020</v>
      </c>
      <c r="C5" s="19" t="s">
        <v>1021</v>
      </c>
      <c r="D5" s="19" t="s">
        <v>1022</v>
      </c>
      <c r="E5" s="19" t="s">
        <v>1023</v>
      </c>
      <c r="F5" s="19" t="s">
        <v>1024</v>
      </c>
      <c r="G5" s="19"/>
      <c r="H5" s="19"/>
      <c r="I5" s="19"/>
    </row>
    <row r="6" spans="1:9" ht="20.100000000000001" customHeight="1" x14ac:dyDescent="0.15">
      <c r="A6" s="19"/>
      <c r="B6" s="19"/>
      <c r="C6" s="19"/>
      <c r="D6" s="19"/>
      <c r="E6" s="19"/>
      <c r="F6" s="6" t="s">
        <v>1025</v>
      </c>
      <c r="G6" s="6" t="s">
        <v>1026</v>
      </c>
      <c r="H6" s="6" t="s">
        <v>1027</v>
      </c>
      <c r="I6" s="6" t="s">
        <v>1028</v>
      </c>
    </row>
    <row r="7" spans="1:9" ht="42" x14ac:dyDescent="0.15">
      <c r="A7" s="6" t="s">
        <v>286</v>
      </c>
      <c r="B7" s="6" t="s">
        <v>482</v>
      </c>
      <c r="C7" s="7" t="s">
        <v>887</v>
      </c>
      <c r="D7" s="7" t="s">
        <v>1029</v>
      </c>
      <c r="E7" s="6" t="s">
        <v>1030</v>
      </c>
      <c r="F7" s="10">
        <v>0</v>
      </c>
      <c r="G7" s="10">
        <v>2500000</v>
      </c>
      <c r="H7" s="10">
        <v>2500000</v>
      </c>
      <c r="I7" s="7" t="s">
        <v>1031</v>
      </c>
    </row>
    <row r="8" spans="1:9" ht="42" x14ac:dyDescent="0.15">
      <c r="A8" s="6" t="s">
        <v>286</v>
      </c>
      <c r="B8" s="6" t="s">
        <v>484</v>
      </c>
      <c r="C8" s="7" t="s">
        <v>887</v>
      </c>
      <c r="D8" s="7" t="s">
        <v>1032</v>
      </c>
      <c r="E8" s="6" t="s">
        <v>1030</v>
      </c>
      <c r="F8" s="10">
        <v>0</v>
      </c>
      <c r="G8" s="10">
        <v>1400000</v>
      </c>
      <c r="H8" s="10">
        <v>1400000</v>
      </c>
      <c r="I8" s="7" t="s">
        <v>1033</v>
      </c>
    </row>
    <row r="9" spans="1:9" ht="42" x14ac:dyDescent="0.15">
      <c r="A9" s="6" t="s">
        <v>294</v>
      </c>
      <c r="B9" s="6" t="s">
        <v>481</v>
      </c>
      <c r="C9" s="7" t="s">
        <v>887</v>
      </c>
      <c r="D9" s="7" t="s">
        <v>1034</v>
      </c>
      <c r="E9" s="6" t="s">
        <v>1030</v>
      </c>
      <c r="F9" s="10">
        <v>0</v>
      </c>
      <c r="G9" s="10">
        <v>3200000</v>
      </c>
      <c r="H9" s="10">
        <v>3200000</v>
      </c>
      <c r="I9" s="7" t="s">
        <v>1035</v>
      </c>
    </row>
    <row r="10" spans="1:9" ht="42" x14ac:dyDescent="0.15">
      <c r="A10" s="6" t="s">
        <v>294</v>
      </c>
      <c r="B10" s="6" t="s">
        <v>523</v>
      </c>
      <c r="C10" s="7" t="s">
        <v>887</v>
      </c>
      <c r="D10" s="7" t="s">
        <v>1036</v>
      </c>
      <c r="E10" s="6" t="s">
        <v>1030</v>
      </c>
      <c r="F10" s="10">
        <v>0</v>
      </c>
      <c r="G10" s="10">
        <v>4000000</v>
      </c>
      <c r="H10" s="10">
        <v>4000000</v>
      </c>
      <c r="I10" s="7" t="s">
        <v>1037</v>
      </c>
    </row>
    <row r="11" spans="1:9" ht="42" x14ac:dyDescent="0.15">
      <c r="A11" s="6" t="s">
        <v>149</v>
      </c>
      <c r="B11" s="6" t="s">
        <v>496</v>
      </c>
      <c r="C11" s="7" t="s">
        <v>887</v>
      </c>
      <c r="D11" s="7" t="s">
        <v>1038</v>
      </c>
      <c r="E11" s="6" t="s">
        <v>1030</v>
      </c>
      <c r="F11" s="10">
        <v>0</v>
      </c>
      <c r="G11" s="10">
        <v>300000</v>
      </c>
      <c r="H11" s="10">
        <v>300000</v>
      </c>
      <c r="I11" s="7" t="s">
        <v>1039</v>
      </c>
    </row>
    <row r="12" spans="1:9" ht="42" x14ac:dyDescent="0.15">
      <c r="A12" s="6" t="s">
        <v>149</v>
      </c>
      <c r="B12" s="6" t="s">
        <v>481</v>
      </c>
      <c r="C12" s="7" t="s">
        <v>887</v>
      </c>
      <c r="D12" s="7" t="s">
        <v>1040</v>
      </c>
      <c r="E12" s="6" t="s">
        <v>1030</v>
      </c>
      <c r="F12" s="10">
        <v>0</v>
      </c>
      <c r="G12" s="10">
        <v>4000000</v>
      </c>
      <c r="H12" s="10">
        <v>4000000</v>
      </c>
      <c r="I12" s="7" t="s">
        <v>1041</v>
      </c>
    </row>
    <row r="13" spans="1:9" ht="42" x14ac:dyDescent="0.15">
      <c r="A13" s="6" t="s">
        <v>1042</v>
      </c>
      <c r="B13" s="6" t="s">
        <v>384</v>
      </c>
      <c r="C13" s="7" t="s">
        <v>887</v>
      </c>
      <c r="D13" s="7" t="s">
        <v>1043</v>
      </c>
      <c r="E13" s="6" t="s">
        <v>1030</v>
      </c>
      <c r="F13" s="10">
        <v>0</v>
      </c>
      <c r="G13" s="10">
        <v>3000</v>
      </c>
      <c r="H13" s="10">
        <v>3000</v>
      </c>
      <c r="I13" s="7" t="s">
        <v>1044</v>
      </c>
    </row>
    <row r="14" spans="1:9" ht="42" x14ac:dyDescent="0.15">
      <c r="A14" s="6" t="s">
        <v>308</v>
      </c>
      <c r="B14" s="6" t="s">
        <v>482</v>
      </c>
      <c r="C14" s="7" t="s">
        <v>887</v>
      </c>
      <c r="D14" s="7" t="s">
        <v>1045</v>
      </c>
      <c r="E14" s="6" t="s">
        <v>1030</v>
      </c>
      <c r="F14" s="10">
        <v>0</v>
      </c>
      <c r="G14" s="10">
        <v>2000000</v>
      </c>
      <c r="H14" s="10">
        <v>2000000</v>
      </c>
      <c r="I14" s="7" t="s">
        <v>1046</v>
      </c>
    </row>
    <row r="15" spans="1:9" ht="42" x14ac:dyDescent="0.15">
      <c r="A15" s="6" t="s">
        <v>272</v>
      </c>
      <c r="B15" s="6" t="s">
        <v>384</v>
      </c>
      <c r="C15" s="7" t="s">
        <v>887</v>
      </c>
      <c r="D15" s="7" t="s">
        <v>1047</v>
      </c>
      <c r="E15" s="6" t="s">
        <v>1030</v>
      </c>
      <c r="F15" s="10">
        <v>0</v>
      </c>
      <c r="G15" s="10">
        <v>1000000</v>
      </c>
      <c r="H15" s="10">
        <v>1000000</v>
      </c>
      <c r="I15" s="7" t="s">
        <v>1048</v>
      </c>
    </row>
    <row r="16" spans="1:9" ht="42" x14ac:dyDescent="0.15">
      <c r="A16" s="6" t="s">
        <v>1049</v>
      </c>
      <c r="B16" s="6" t="s">
        <v>384</v>
      </c>
      <c r="C16" s="7" t="s">
        <v>887</v>
      </c>
      <c r="D16" s="7" t="s">
        <v>1050</v>
      </c>
      <c r="E16" s="6" t="s">
        <v>1030</v>
      </c>
      <c r="F16" s="10">
        <v>0</v>
      </c>
      <c r="G16" s="10">
        <v>3189154.95</v>
      </c>
      <c r="H16" s="10">
        <v>3189154.95</v>
      </c>
      <c r="I16" s="7" t="s">
        <v>1051</v>
      </c>
    </row>
    <row r="17" spans="1:9" ht="20.100000000000001" customHeight="1" x14ac:dyDescent="0.15">
      <c r="A17" s="29" t="s">
        <v>516</v>
      </c>
      <c r="B17" s="29"/>
      <c r="C17" s="29"/>
      <c r="D17" s="29"/>
      <c r="E17" s="29"/>
      <c r="F17" s="11">
        <f>SUM(F7:F16)</f>
        <v>0</v>
      </c>
      <c r="G17" s="11">
        <f>SUM(G7:G16)</f>
        <v>21592154.949999999</v>
      </c>
      <c r="H17" s="11">
        <f>SUM(H7:H16)</f>
        <v>21592154.949999999</v>
      </c>
    </row>
    <row r="18" spans="1:9" ht="20.100000000000001" customHeight="1" x14ac:dyDescent="0.15"/>
    <row r="19" spans="1:9" ht="20.100000000000001" customHeight="1" x14ac:dyDescent="0.15">
      <c r="A19" s="30" t="s">
        <v>1018</v>
      </c>
      <c r="B19" s="30"/>
      <c r="C19" s="30"/>
      <c r="D19" s="30" t="s">
        <v>1052</v>
      </c>
      <c r="E19" s="30"/>
      <c r="F19" s="30"/>
      <c r="G19" s="30"/>
      <c r="H19" s="30"/>
      <c r="I19" s="30"/>
    </row>
    <row r="20" spans="1:9" ht="20.100000000000001" customHeight="1" x14ac:dyDescent="0.15">
      <c r="A20" s="19" t="s">
        <v>1019</v>
      </c>
      <c r="B20" s="19" t="s">
        <v>1020</v>
      </c>
      <c r="C20" s="19" t="s">
        <v>1021</v>
      </c>
      <c r="D20" s="19" t="s">
        <v>1022</v>
      </c>
      <c r="E20" s="19" t="s">
        <v>1023</v>
      </c>
      <c r="F20" s="19" t="s">
        <v>1024</v>
      </c>
      <c r="G20" s="19"/>
      <c r="H20" s="19"/>
      <c r="I20" s="19"/>
    </row>
    <row r="21" spans="1:9" ht="20.100000000000001" customHeight="1" x14ac:dyDescent="0.15">
      <c r="A21" s="19"/>
      <c r="B21" s="19"/>
      <c r="C21" s="19"/>
      <c r="D21" s="19"/>
      <c r="E21" s="19"/>
      <c r="F21" s="6" t="s">
        <v>1025</v>
      </c>
      <c r="G21" s="6" t="s">
        <v>1026</v>
      </c>
      <c r="H21" s="6" t="s">
        <v>1027</v>
      </c>
      <c r="I21" s="6" t="s">
        <v>1028</v>
      </c>
    </row>
    <row r="22" spans="1:9" x14ac:dyDescent="0.15">
      <c r="A22" s="6" t="s">
        <v>294</v>
      </c>
      <c r="B22" s="6" t="s">
        <v>534</v>
      </c>
      <c r="C22" s="7" t="s">
        <v>1053</v>
      </c>
      <c r="D22" s="7" t="s">
        <v>1054</v>
      </c>
      <c r="E22" s="6" t="s">
        <v>1030</v>
      </c>
      <c r="F22" s="10">
        <v>0</v>
      </c>
      <c r="G22" s="10">
        <v>154135000</v>
      </c>
      <c r="H22" s="10">
        <v>154135000</v>
      </c>
      <c r="I22" s="7" t="s">
        <v>1055</v>
      </c>
    </row>
    <row r="23" spans="1:9" ht="20.100000000000001" customHeight="1" x14ac:dyDescent="0.15">
      <c r="A23" s="29" t="s">
        <v>516</v>
      </c>
      <c r="B23" s="29"/>
      <c r="C23" s="29"/>
      <c r="D23" s="29"/>
      <c r="E23" s="29"/>
      <c r="F23" s="11">
        <f>SUM(F22:F22)</f>
        <v>0</v>
      </c>
      <c r="G23" s="11">
        <f>SUM(G22:G22)</f>
        <v>154135000</v>
      </c>
      <c r="H23" s="11">
        <f>SUM(H22:H22)</f>
        <v>154135000</v>
      </c>
    </row>
    <row r="24" spans="1:9" ht="20.100000000000001" customHeight="1" x14ac:dyDescent="0.15"/>
    <row r="25" spans="1:9" ht="20.100000000000001" customHeight="1" x14ac:dyDescent="0.15">
      <c r="A25" s="30" t="s">
        <v>1018</v>
      </c>
      <c r="B25" s="30"/>
      <c r="C25" s="30"/>
      <c r="D25" s="30" t="s">
        <v>1056</v>
      </c>
      <c r="E25" s="30"/>
      <c r="F25" s="30"/>
      <c r="G25" s="30"/>
      <c r="H25" s="30"/>
      <c r="I25" s="30"/>
    </row>
    <row r="26" spans="1:9" ht="20.100000000000001" customHeight="1" x14ac:dyDescent="0.15">
      <c r="A26" s="19" t="s">
        <v>1019</v>
      </c>
      <c r="B26" s="19" t="s">
        <v>1020</v>
      </c>
      <c r="C26" s="19" t="s">
        <v>1021</v>
      </c>
      <c r="D26" s="19" t="s">
        <v>1022</v>
      </c>
      <c r="E26" s="19" t="s">
        <v>1023</v>
      </c>
      <c r="F26" s="19" t="s">
        <v>1024</v>
      </c>
      <c r="G26" s="19"/>
      <c r="H26" s="19"/>
      <c r="I26" s="19"/>
    </row>
    <row r="27" spans="1:9" ht="20.100000000000001" customHeight="1" x14ac:dyDescent="0.15">
      <c r="A27" s="19"/>
      <c r="B27" s="19"/>
      <c r="C27" s="19"/>
      <c r="D27" s="19"/>
      <c r="E27" s="19"/>
      <c r="F27" s="6" t="s">
        <v>1025</v>
      </c>
      <c r="G27" s="6" t="s">
        <v>1026</v>
      </c>
      <c r="H27" s="6" t="s">
        <v>1027</v>
      </c>
      <c r="I27" s="6" t="s">
        <v>1028</v>
      </c>
    </row>
    <row r="28" spans="1:9" x14ac:dyDescent="0.15">
      <c r="A28" s="6" t="s">
        <v>286</v>
      </c>
      <c r="B28" s="6" t="s">
        <v>482</v>
      </c>
      <c r="C28" s="7" t="s">
        <v>1057</v>
      </c>
      <c r="D28" s="7" t="s">
        <v>1058</v>
      </c>
      <c r="E28" s="6" t="s">
        <v>1030</v>
      </c>
      <c r="F28" s="10">
        <v>0</v>
      </c>
      <c r="G28" s="10">
        <v>8000000</v>
      </c>
      <c r="H28" s="10">
        <v>8000000</v>
      </c>
      <c r="I28" s="7" t="s">
        <v>1031</v>
      </c>
    </row>
    <row r="29" spans="1:9" x14ac:dyDescent="0.15">
      <c r="A29" s="6" t="s">
        <v>286</v>
      </c>
      <c r="B29" s="6" t="s">
        <v>484</v>
      </c>
      <c r="C29" s="7" t="s">
        <v>1057</v>
      </c>
      <c r="D29" s="7" t="s">
        <v>1059</v>
      </c>
      <c r="E29" s="6" t="s">
        <v>1030</v>
      </c>
      <c r="F29" s="10">
        <v>0</v>
      </c>
      <c r="G29" s="10">
        <v>200000</v>
      </c>
      <c r="H29" s="10">
        <v>200000</v>
      </c>
      <c r="I29" s="7" t="s">
        <v>1033</v>
      </c>
    </row>
    <row r="30" spans="1:9" x14ac:dyDescent="0.15">
      <c r="A30" s="6" t="s">
        <v>294</v>
      </c>
      <c r="B30" s="6" t="s">
        <v>481</v>
      </c>
      <c r="C30" s="7" t="s">
        <v>1057</v>
      </c>
      <c r="D30" s="7" t="s">
        <v>1060</v>
      </c>
      <c r="E30" s="6" t="s">
        <v>1030</v>
      </c>
      <c r="F30" s="10">
        <v>0</v>
      </c>
      <c r="G30" s="10">
        <v>8310138.0099999998</v>
      </c>
      <c r="H30" s="10">
        <v>8310138.0099999998</v>
      </c>
      <c r="I30" s="7" t="s">
        <v>1035</v>
      </c>
    </row>
    <row r="31" spans="1:9" ht="21" x14ac:dyDescent="0.15">
      <c r="A31" s="6" t="s">
        <v>1042</v>
      </c>
      <c r="B31" s="6" t="s">
        <v>384</v>
      </c>
      <c r="C31" s="7" t="s">
        <v>1057</v>
      </c>
      <c r="D31" s="7" t="s">
        <v>1061</v>
      </c>
      <c r="E31" s="6" t="s">
        <v>1030</v>
      </c>
      <c r="F31" s="10">
        <v>0</v>
      </c>
      <c r="G31" s="10">
        <v>10000</v>
      </c>
      <c r="H31" s="10">
        <v>10000</v>
      </c>
      <c r="I31" s="7" t="s">
        <v>1044</v>
      </c>
    </row>
    <row r="32" spans="1:9" ht="21" x14ac:dyDescent="0.15">
      <c r="A32" s="6" t="s">
        <v>1049</v>
      </c>
      <c r="B32" s="6" t="s">
        <v>481</v>
      </c>
      <c r="C32" s="7" t="s">
        <v>1057</v>
      </c>
      <c r="D32" s="7" t="s">
        <v>1062</v>
      </c>
      <c r="E32" s="6" t="s">
        <v>1030</v>
      </c>
      <c r="F32" s="10">
        <v>0</v>
      </c>
      <c r="G32" s="10">
        <v>1503597.63</v>
      </c>
      <c r="H32" s="10">
        <v>1503597.63</v>
      </c>
      <c r="I32" s="7" t="s">
        <v>1051</v>
      </c>
    </row>
    <row r="33" spans="1:9" ht="20.100000000000001" customHeight="1" x14ac:dyDescent="0.15">
      <c r="A33" s="29" t="s">
        <v>516</v>
      </c>
      <c r="B33" s="29"/>
      <c r="C33" s="29"/>
      <c r="D33" s="29"/>
      <c r="E33" s="29"/>
      <c r="F33" s="11">
        <f>SUM(F28:F32)</f>
        <v>0</v>
      </c>
      <c r="G33" s="11">
        <f>SUM(G28:G32)</f>
        <v>18023735.640000001</v>
      </c>
      <c r="H33" s="11">
        <f>SUM(H28:H32)</f>
        <v>18023735.640000001</v>
      </c>
    </row>
    <row r="34" spans="1:9" ht="20.100000000000001" customHeight="1" x14ac:dyDescent="0.15"/>
    <row r="35" spans="1:9" ht="20.100000000000001" customHeight="1" x14ac:dyDescent="0.15">
      <c r="A35" s="30" t="s">
        <v>1018</v>
      </c>
      <c r="B35" s="30"/>
      <c r="C35" s="30"/>
      <c r="D35" s="30" t="s">
        <v>1063</v>
      </c>
      <c r="E35" s="30"/>
      <c r="F35" s="30"/>
      <c r="G35" s="30"/>
      <c r="H35" s="30"/>
      <c r="I35" s="30"/>
    </row>
    <row r="36" spans="1:9" ht="20.100000000000001" customHeight="1" x14ac:dyDescent="0.15">
      <c r="A36" s="19" t="s">
        <v>1019</v>
      </c>
      <c r="B36" s="19" t="s">
        <v>1020</v>
      </c>
      <c r="C36" s="19" t="s">
        <v>1021</v>
      </c>
      <c r="D36" s="19" t="s">
        <v>1022</v>
      </c>
      <c r="E36" s="19" t="s">
        <v>1023</v>
      </c>
      <c r="F36" s="19" t="s">
        <v>1024</v>
      </c>
      <c r="G36" s="19"/>
      <c r="H36" s="19"/>
      <c r="I36" s="19"/>
    </row>
    <row r="37" spans="1:9" ht="20.100000000000001" customHeight="1" x14ac:dyDescent="0.15">
      <c r="A37" s="19"/>
      <c r="B37" s="19"/>
      <c r="C37" s="19"/>
      <c r="D37" s="19"/>
      <c r="E37" s="19"/>
      <c r="F37" s="6" t="s">
        <v>1025</v>
      </c>
      <c r="G37" s="6" t="s">
        <v>1026</v>
      </c>
      <c r="H37" s="6" t="s">
        <v>1027</v>
      </c>
      <c r="I37" s="6" t="s">
        <v>1028</v>
      </c>
    </row>
    <row r="38" spans="1:9" ht="20.100000000000001" customHeight="1" x14ac:dyDescent="0.15">
      <c r="A38" s="19" t="s">
        <v>1015</v>
      </c>
      <c r="B38" s="19"/>
      <c r="C38" s="19"/>
      <c r="D38" s="19"/>
      <c r="E38" s="19"/>
      <c r="F38" s="19"/>
      <c r="G38" s="19"/>
      <c r="H38" s="19"/>
      <c r="I38" s="19"/>
    </row>
  </sheetData>
  <sheetProtection password="CE12" sheet="1" objects="1" scenarios="1"/>
  <mergeCells count="38">
    <mergeCell ref="A38:I38"/>
    <mergeCell ref="A33:E33"/>
    <mergeCell ref="A35:C35"/>
    <mergeCell ref="D35:I35"/>
    <mergeCell ref="A36:A37"/>
    <mergeCell ref="B36:B37"/>
    <mergeCell ref="C36:C37"/>
    <mergeCell ref="D36:D37"/>
    <mergeCell ref="E36:E37"/>
    <mergeCell ref="F36:I36"/>
    <mergeCell ref="A23:E23"/>
    <mergeCell ref="A25:C25"/>
    <mergeCell ref="D25:I25"/>
    <mergeCell ref="A26:A27"/>
    <mergeCell ref="B26:B27"/>
    <mergeCell ref="C26:C27"/>
    <mergeCell ref="D26:D27"/>
    <mergeCell ref="E26:E27"/>
    <mergeCell ref="F26:I26"/>
    <mergeCell ref="A17:E17"/>
    <mergeCell ref="A19:C19"/>
    <mergeCell ref="D19:I19"/>
    <mergeCell ref="A20:A21"/>
    <mergeCell ref="B20:B21"/>
    <mergeCell ref="C20:C21"/>
    <mergeCell ref="D20:D21"/>
    <mergeCell ref="E20:E21"/>
    <mergeCell ref="F20:I20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&amp;K00-00923850.O10.213570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workbookViewId="0"/>
  </sheetViews>
  <sheetFormatPr defaultRowHeight="10.5" x14ac:dyDescent="0.15"/>
  <cols>
    <col min="1" max="1" width="57.28515625" customWidth="1"/>
    <col min="2" max="5" width="11.42578125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4" t="s">
        <v>43</v>
      </c>
      <c r="B2" s="14"/>
      <c r="C2" s="14"/>
      <c r="D2" s="14"/>
      <c r="E2" s="14"/>
      <c r="F2" s="14"/>
      <c r="G2" s="14"/>
      <c r="H2" s="14"/>
    </row>
    <row r="3" spans="1:8" ht="15" customHeight="1" x14ac:dyDescent="0.15"/>
    <row r="4" spans="1:8" ht="39.950000000000003" customHeight="1" x14ac:dyDescent="0.15">
      <c r="A4" s="19" t="s">
        <v>44</v>
      </c>
      <c r="B4" s="19" t="s">
        <v>45</v>
      </c>
      <c r="C4" s="19" t="s">
        <v>46</v>
      </c>
      <c r="D4" s="19" t="s">
        <v>47</v>
      </c>
      <c r="E4" s="19" t="s">
        <v>48</v>
      </c>
      <c r="F4" s="19" t="s">
        <v>49</v>
      </c>
      <c r="G4" s="19"/>
      <c r="H4" s="19"/>
    </row>
    <row r="5" spans="1:8" ht="39.950000000000003" customHeight="1" x14ac:dyDescent="0.15">
      <c r="A5" s="19"/>
      <c r="B5" s="19"/>
      <c r="C5" s="19"/>
      <c r="D5" s="19"/>
      <c r="E5" s="19"/>
      <c r="F5" s="6" t="s">
        <v>50</v>
      </c>
      <c r="G5" s="6" t="s">
        <v>51</v>
      </c>
      <c r="H5" s="6" t="s">
        <v>52</v>
      </c>
    </row>
    <row r="6" spans="1:8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4.95" customHeight="1" x14ac:dyDescent="0.15">
      <c r="A7" s="7" t="s">
        <v>53</v>
      </c>
      <c r="B7" s="6" t="s">
        <v>54</v>
      </c>
      <c r="C7" s="6" t="s">
        <v>55</v>
      </c>
      <c r="D7" s="6" t="s">
        <v>55</v>
      </c>
      <c r="E7" s="6"/>
      <c r="F7" s="10">
        <v>314314427.31</v>
      </c>
      <c r="G7" s="10">
        <v>0</v>
      </c>
      <c r="H7" s="10">
        <v>0</v>
      </c>
    </row>
    <row r="8" spans="1:8" ht="24.95" customHeight="1" x14ac:dyDescent="0.15">
      <c r="A8" s="7" t="s">
        <v>56</v>
      </c>
      <c r="B8" s="6" t="s">
        <v>57</v>
      </c>
      <c r="C8" s="6" t="s">
        <v>55</v>
      </c>
      <c r="D8" s="6" t="s">
        <v>55</v>
      </c>
      <c r="E8" s="6"/>
      <c r="F8" s="10">
        <f>IF(ISNUMBER(F7),F7,0)+IF(ISNUMBER(F9),F9,0)+IF(ISNUMBER(F112),F112,0)-IF(ISNUMBER(F26),F26,0)-IF(ISNUMBER(F116),F116,0)</f>
        <v>0</v>
      </c>
      <c r="G8" s="10">
        <f>IF(ISNUMBER(G7),G7,0)+IF(ISNUMBER(G9),G9,0)+IF(ISNUMBER(G112),G112,0)-IF(ISNUMBER(G26),G26,0)-IF(ISNUMBER(G116),G116,0)</f>
        <v>0</v>
      </c>
      <c r="H8" s="10">
        <f>IF(ISNUMBER(H7),H7,0)+IF(ISNUMBER(H9),H9,0)+IF(ISNUMBER(H112),H112,0)-IF(ISNUMBER(H26),H26,0)-IF(ISNUMBER(H116),H116,0)</f>
        <v>0</v>
      </c>
    </row>
    <row r="9" spans="1:8" ht="24.95" customHeight="1" x14ac:dyDescent="0.15">
      <c r="A9" s="7" t="s">
        <v>58</v>
      </c>
      <c r="B9" s="6" t="s">
        <v>59</v>
      </c>
      <c r="C9" s="6" t="s">
        <v>55</v>
      </c>
      <c r="D9" s="6" t="s">
        <v>55</v>
      </c>
      <c r="E9" s="6"/>
      <c r="F9" s="10">
        <v>681976882.11000001</v>
      </c>
      <c r="G9" s="10">
        <v>681976882.11000001</v>
      </c>
      <c r="H9" s="10">
        <v>681976882.11000001</v>
      </c>
    </row>
    <row r="10" spans="1:8" ht="38.1" customHeight="1" x14ac:dyDescent="0.15">
      <c r="A10" s="7" t="s">
        <v>60</v>
      </c>
      <c r="B10" s="6" t="s">
        <v>61</v>
      </c>
      <c r="C10" s="6" t="s">
        <v>62</v>
      </c>
      <c r="D10" s="6" t="s">
        <v>55</v>
      </c>
      <c r="E10" s="6"/>
      <c r="F10" s="10">
        <v>0</v>
      </c>
      <c r="G10" s="10">
        <v>0</v>
      </c>
      <c r="H10" s="10">
        <v>0</v>
      </c>
    </row>
    <row r="11" spans="1:8" ht="24.95" customHeight="1" x14ac:dyDescent="0.15">
      <c r="A11" s="7" t="s">
        <v>63</v>
      </c>
      <c r="B11" s="6" t="s">
        <v>64</v>
      </c>
      <c r="C11" s="6" t="s">
        <v>62</v>
      </c>
      <c r="D11" s="6" t="s">
        <v>65</v>
      </c>
      <c r="E11" s="6"/>
      <c r="F11" s="10">
        <v>0</v>
      </c>
      <c r="G11" s="10">
        <v>0</v>
      </c>
      <c r="H11" s="10">
        <v>0</v>
      </c>
    </row>
    <row r="12" spans="1:8" ht="50.1" customHeight="1" x14ac:dyDescent="0.15">
      <c r="A12" s="7" t="s">
        <v>66</v>
      </c>
      <c r="B12" s="6" t="s">
        <v>67</v>
      </c>
      <c r="C12" s="6" t="s">
        <v>68</v>
      </c>
      <c r="D12" s="6" t="s">
        <v>55</v>
      </c>
      <c r="E12" s="6"/>
      <c r="F12" s="10">
        <v>664476882.11000001</v>
      </c>
      <c r="G12" s="10">
        <v>664476882.11000001</v>
      </c>
      <c r="H12" s="10">
        <v>664476882.11000001</v>
      </c>
    </row>
    <row r="13" spans="1:8" ht="87.95" customHeight="1" x14ac:dyDescent="0.15">
      <c r="A13" s="7" t="s">
        <v>69</v>
      </c>
      <c r="B13" s="6" t="s">
        <v>70</v>
      </c>
      <c r="C13" s="6" t="s">
        <v>68</v>
      </c>
      <c r="D13" s="6" t="s">
        <v>71</v>
      </c>
      <c r="E13" s="6"/>
      <c r="F13" s="10">
        <v>531976882.11000001</v>
      </c>
      <c r="G13" s="10">
        <v>531976882.11000001</v>
      </c>
      <c r="H13" s="10">
        <v>531976882.11000001</v>
      </c>
    </row>
    <row r="14" spans="1:8" ht="50.1" customHeight="1" x14ac:dyDescent="0.15">
      <c r="A14" s="7" t="s">
        <v>72</v>
      </c>
      <c r="B14" s="6" t="s">
        <v>73</v>
      </c>
      <c r="C14" s="6" t="s">
        <v>74</v>
      </c>
      <c r="D14" s="6" t="s">
        <v>55</v>
      </c>
      <c r="E14" s="6"/>
      <c r="F14" s="10">
        <v>500000</v>
      </c>
      <c r="G14" s="10">
        <v>500000</v>
      </c>
      <c r="H14" s="10">
        <v>500000</v>
      </c>
    </row>
    <row r="15" spans="1:8" ht="38.1" customHeight="1" x14ac:dyDescent="0.15">
      <c r="A15" s="7" t="s">
        <v>75</v>
      </c>
      <c r="B15" s="6" t="s">
        <v>76</v>
      </c>
      <c r="C15" s="6" t="s">
        <v>74</v>
      </c>
      <c r="D15" s="6" t="s">
        <v>77</v>
      </c>
      <c r="E15" s="6"/>
      <c r="F15" s="10">
        <v>0</v>
      </c>
      <c r="G15" s="10">
        <v>0</v>
      </c>
      <c r="H15" s="10">
        <v>0</v>
      </c>
    </row>
    <row r="16" spans="1:8" ht="24.95" customHeight="1" x14ac:dyDescent="0.15">
      <c r="A16" s="7" t="s">
        <v>78</v>
      </c>
      <c r="B16" s="6" t="s">
        <v>79</v>
      </c>
      <c r="C16" s="6" t="s">
        <v>80</v>
      </c>
      <c r="D16" s="6" t="s">
        <v>55</v>
      </c>
      <c r="E16" s="6"/>
      <c r="F16" s="10">
        <v>0</v>
      </c>
      <c r="G16" s="10">
        <v>0</v>
      </c>
      <c r="H16" s="10">
        <v>0</v>
      </c>
    </row>
    <row r="17" spans="1:8" ht="38.1" customHeight="1" x14ac:dyDescent="0.15">
      <c r="A17" s="7" t="s">
        <v>81</v>
      </c>
      <c r="B17" s="6" t="s">
        <v>82</v>
      </c>
      <c r="C17" s="6" t="s">
        <v>80</v>
      </c>
      <c r="D17" s="6" t="s">
        <v>80</v>
      </c>
      <c r="E17" s="6"/>
      <c r="F17" s="10">
        <v>0</v>
      </c>
      <c r="G17" s="10">
        <v>0</v>
      </c>
      <c r="H17" s="10">
        <v>0</v>
      </c>
    </row>
    <row r="18" spans="1:8" ht="24.95" customHeight="1" x14ac:dyDescent="0.15">
      <c r="A18" s="7" t="s">
        <v>83</v>
      </c>
      <c r="B18" s="6" t="s">
        <v>84</v>
      </c>
      <c r="C18" s="6" t="s">
        <v>80</v>
      </c>
      <c r="D18" s="6"/>
      <c r="E18" s="6"/>
      <c r="F18" s="10">
        <v>0</v>
      </c>
      <c r="G18" s="10">
        <v>0</v>
      </c>
      <c r="H18" s="10">
        <v>0</v>
      </c>
    </row>
    <row r="19" spans="1:8" ht="24.95" customHeight="1" x14ac:dyDescent="0.15">
      <c r="A19" s="7" t="s">
        <v>85</v>
      </c>
      <c r="B19" s="6" t="s">
        <v>86</v>
      </c>
      <c r="C19" s="6" t="s">
        <v>80</v>
      </c>
      <c r="D19" s="6"/>
      <c r="E19" s="6"/>
      <c r="F19" s="10">
        <v>0</v>
      </c>
      <c r="G19" s="10">
        <v>0</v>
      </c>
      <c r="H19" s="10">
        <v>0</v>
      </c>
    </row>
    <row r="20" spans="1:8" ht="24.95" customHeight="1" x14ac:dyDescent="0.15">
      <c r="A20" s="7" t="s">
        <v>87</v>
      </c>
      <c r="B20" s="6" t="s">
        <v>88</v>
      </c>
      <c r="C20" s="6" t="s">
        <v>80</v>
      </c>
      <c r="D20" s="6"/>
      <c r="E20" s="6"/>
      <c r="F20" s="10">
        <v>0</v>
      </c>
      <c r="G20" s="10">
        <v>0</v>
      </c>
      <c r="H20" s="10">
        <v>0</v>
      </c>
    </row>
    <row r="21" spans="1:8" ht="24.95" customHeight="1" x14ac:dyDescent="0.15">
      <c r="A21" s="7" t="s">
        <v>89</v>
      </c>
      <c r="B21" s="6" t="s">
        <v>90</v>
      </c>
      <c r="C21" s="6" t="s">
        <v>91</v>
      </c>
      <c r="D21" s="6" t="s">
        <v>55</v>
      </c>
      <c r="E21" s="6"/>
      <c r="F21" s="10">
        <v>0</v>
      </c>
      <c r="G21" s="10">
        <v>0</v>
      </c>
      <c r="H21" s="10">
        <v>0</v>
      </c>
    </row>
    <row r="22" spans="1:8" ht="24.95" customHeight="1" x14ac:dyDescent="0.15">
      <c r="A22" s="7" t="s">
        <v>92</v>
      </c>
      <c r="B22" s="6" t="s">
        <v>93</v>
      </c>
      <c r="C22" s="6" t="s">
        <v>91</v>
      </c>
      <c r="D22" s="6"/>
      <c r="E22" s="6"/>
      <c r="F22" s="10">
        <v>0</v>
      </c>
      <c r="G22" s="10">
        <v>0</v>
      </c>
      <c r="H22" s="10">
        <v>0</v>
      </c>
    </row>
    <row r="23" spans="1:8" ht="24.95" customHeight="1" x14ac:dyDescent="0.15">
      <c r="A23" s="7" t="s">
        <v>94</v>
      </c>
      <c r="B23" s="6" t="s">
        <v>95</v>
      </c>
      <c r="C23" s="6" t="s">
        <v>96</v>
      </c>
      <c r="D23" s="6"/>
      <c r="E23" s="6"/>
      <c r="F23" s="10">
        <v>17000000</v>
      </c>
      <c r="G23" s="10">
        <v>17000000</v>
      </c>
      <c r="H23" s="10">
        <v>17000000</v>
      </c>
    </row>
    <row r="24" spans="1:8" ht="24.95" customHeight="1" x14ac:dyDescent="0.15">
      <c r="A24" s="7" t="s">
        <v>97</v>
      </c>
      <c r="B24" s="6" t="s">
        <v>98</v>
      </c>
      <c r="C24" s="6" t="s">
        <v>55</v>
      </c>
      <c r="D24" s="6" t="s">
        <v>55</v>
      </c>
      <c r="E24" s="6"/>
      <c r="F24" s="10">
        <v>0</v>
      </c>
      <c r="G24" s="10">
        <v>0</v>
      </c>
      <c r="H24" s="10">
        <v>0</v>
      </c>
    </row>
    <row r="25" spans="1:8" ht="50.1" customHeight="1" x14ac:dyDescent="0.15">
      <c r="A25" s="7" t="s">
        <v>99</v>
      </c>
      <c r="B25" s="6" t="s">
        <v>100</v>
      </c>
      <c r="C25" s="6" t="s">
        <v>101</v>
      </c>
      <c r="D25" s="6"/>
      <c r="E25" s="6"/>
      <c r="F25" s="10">
        <v>0</v>
      </c>
      <c r="G25" s="10">
        <v>0</v>
      </c>
      <c r="H25" s="10">
        <v>0</v>
      </c>
    </row>
    <row r="26" spans="1:8" ht="24.95" customHeight="1" x14ac:dyDescent="0.15">
      <c r="A26" s="7" t="s">
        <v>102</v>
      </c>
      <c r="B26" s="6" t="s">
        <v>103</v>
      </c>
      <c r="C26" s="6" t="s">
        <v>55</v>
      </c>
      <c r="D26" s="6" t="s">
        <v>55</v>
      </c>
      <c r="E26" s="6"/>
      <c r="F26" s="10">
        <v>870627772.70000005</v>
      </c>
      <c r="G26" s="10">
        <v>676876882.11000001</v>
      </c>
      <c r="H26" s="10">
        <v>676876882.11000001</v>
      </c>
    </row>
    <row r="27" spans="1:8" ht="38.1" customHeight="1" x14ac:dyDescent="0.15">
      <c r="A27" s="7" t="s">
        <v>104</v>
      </c>
      <c r="B27" s="6" t="s">
        <v>105</v>
      </c>
      <c r="C27" s="6" t="s">
        <v>55</v>
      </c>
      <c r="D27" s="6" t="s">
        <v>55</v>
      </c>
      <c r="E27" s="6"/>
      <c r="F27" s="10">
        <v>497614889.08999997</v>
      </c>
      <c r="G27" s="10">
        <v>497614889.08999997</v>
      </c>
      <c r="H27" s="10">
        <v>497614889.08999997</v>
      </c>
    </row>
    <row r="28" spans="1:8" ht="38.1" customHeight="1" x14ac:dyDescent="0.15">
      <c r="A28" s="7" t="s">
        <v>106</v>
      </c>
      <c r="B28" s="6" t="s">
        <v>107</v>
      </c>
      <c r="C28" s="6" t="s">
        <v>108</v>
      </c>
      <c r="D28" s="6" t="s">
        <v>109</v>
      </c>
      <c r="E28" s="6" t="s">
        <v>110</v>
      </c>
      <c r="F28" s="10">
        <v>381847073.02999997</v>
      </c>
      <c r="G28" s="10">
        <v>381847073.02999997</v>
      </c>
      <c r="H28" s="10">
        <v>381847073.02999997</v>
      </c>
    </row>
    <row r="29" spans="1:8" ht="38.1" customHeight="1" x14ac:dyDescent="0.15">
      <c r="A29" s="7" t="s">
        <v>111</v>
      </c>
      <c r="B29" s="6" t="s">
        <v>112</v>
      </c>
      <c r="C29" s="6" t="s">
        <v>108</v>
      </c>
      <c r="D29" s="6" t="s">
        <v>109</v>
      </c>
      <c r="E29" s="6" t="s">
        <v>110</v>
      </c>
      <c r="F29" s="10">
        <v>249617989.06</v>
      </c>
      <c r="G29" s="10">
        <v>249617989.06</v>
      </c>
      <c r="H29" s="10">
        <v>249617989.06</v>
      </c>
    </row>
    <row r="30" spans="1:8" ht="24.95" customHeight="1" x14ac:dyDescent="0.15">
      <c r="A30" s="7" t="s">
        <v>113</v>
      </c>
      <c r="B30" s="6" t="s">
        <v>114</v>
      </c>
      <c r="C30" s="6" t="s">
        <v>108</v>
      </c>
      <c r="D30" s="6" t="s">
        <v>109</v>
      </c>
      <c r="E30" s="6" t="s">
        <v>110</v>
      </c>
      <c r="F30" s="10">
        <v>232363598.38</v>
      </c>
      <c r="G30" s="10">
        <v>232363598.38</v>
      </c>
      <c r="H30" s="10">
        <v>232363598.38</v>
      </c>
    </row>
    <row r="31" spans="1:8" ht="24.95" customHeight="1" x14ac:dyDescent="0.15">
      <c r="A31" s="7" t="s">
        <v>115</v>
      </c>
      <c r="B31" s="6" t="s">
        <v>116</v>
      </c>
      <c r="C31" s="6" t="s">
        <v>108</v>
      </c>
      <c r="D31" s="6" t="s">
        <v>109</v>
      </c>
      <c r="E31" s="6" t="s">
        <v>110</v>
      </c>
      <c r="F31" s="10">
        <v>17254390.68</v>
      </c>
      <c r="G31" s="10">
        <v>17254390.68</v>
      </c>
      <c r="H31" s="10">
        <v>17254390.68</v>
      </c>
    </row>
    <row r="32" spans="1:8" ht="24.95" customHeight="1" x14ac:dyDescent="0.15">
      <c r="A32" s="7" t="s">
        <v>117</v>
      </c>
      <c r="B32" s="6" t="s">
        <v>118</v>
      </c>
      <c r="C32" s="6" t="s">
        <v>108</v>
      </c>
      <c r="D32" s="6" t="s">
        <v>109</v>
      </c>
      <c r="E32" s="6" t="s">
        <v>110</v>
      </c>
      <c r="F32" s="10">
        <v>132229083.97</v>
      </c>
      <c r="G32" s="10">
        <v>132229083.97</v>
      </c>
      <c r="H32" s="10">
        <v>132229083.97</v>
      </c>
    </row>
    <row r="33" spans="1:8" ht="24.95" customHeight="1" x14ac:dyDescent="0.15">
      <c r="A33" s="7" t="s">
        <v>119</v>
      </c>
      <c r="B33" s="6" t="s">
        <v>120</v>
      </c>
      <c r="C33" s="6" t="s">
        <v>108</v>
      </c>
      <c r="D33" s="6" t="s">
        <v>109</v>
      </c>
      <c r="E33" s="6" t="s">
        <v>110</v>
      </c>
      <c r="F33" s="10">
        <v>33054245.039999999</v>
      </c>
      <c r="G33" s="10">
        <v>33054245.039999999</v>
      </c>
      <c r="H33" s="10">
        <v>33054245.039999999</v>
      </c>
    </row>
    <row r="34" spans="1:8" ht="24.95" customHeight="1" x14ac:dyDescent="0.15">
      <c r="A34" s="7" t="s">
        <v>121</v>
      </c>
      <c r="B34" s="6" t="s">
        <v>122</v>
      </c>
      <c r="C34" s="6" t="s">
        <v>108</v>
      </c>
      <c r="D34" s="6" t="s">
        <v>109</v>
      </c>
      <c r="E34" s="6" t="s">
        <v>110</v>
      </c>
      <c r="F34" s="10">
        <v>8484610.6799999997</v>
      </c>
      <c r="G34" s="10">
        <v>8484610.6799999997</v>
      </c>
      <c r="H34" s="10">
        <v>8484610.6799999997</v>
      </c>
    </row>
    <row r="35" spans="1:8" ht="24.95" customHeight="1" x14ac:dyDescent="0.15">
      <c r="A35" s="7" t="s">
        <v>123</v>
      </c>
      <c r="B35" s="6" t="s">
        <v>124</v>
      </c>
      <c r="C35" s="6" t="s">
        <v>108</v>
      </c>
      <c r="D35" s="6" t="s">
        <v>109</v>
      </c>
      <c r="E35" s="6" t="s">
        <v>110</v>
      </c>
      <c r="F35" s="10">
        <v>0</v>
      </c>
      <c r="G35" s="10">
        <v>0</v>
      </c>
      <c r="H35" s="10">
        <v>0</v>
      </c>
    </row>
    <row r="36" spans="1:8" ht="24.95" customHeight="1" x14ac:dyDescent="0.15">
      <c r="A36" s="7" t="s">
        <v>125</v>
      </c>
      <c r="B36" s="6" t="s">
        <v>126</v>
      </c>
      <c r="C36" s="6" t="s">
        <v>108</v>
      </c>
      <c r="D36" s="6" t="s">
        <v>109</v>
      </c>
      <c r="E36" s="6" t="s">
        <v>110</v>
      </c>
      <c r="F36" s="10">
        <v>8484610.6799999997</v>
      </c>
      <c r="G36" s="10">
        <v>8484610.6799999997</v>
      </c>
      <c r="H36" s="10">
        <v>8484610.6799999997</v>
      </c>
    </row>
    <row r="37" spans="1:8" ht="24.95" customHeight="1" x14ac:dyDescent="0.15">
      <c r="A37" s="7" t="s">
        <v>127</v>
      </c>
      <c r="B37" s="6" t="s">
        <v>128</v>
      </c>
      <c r="C37" s="6" t="s">
        <v>108</v>
      </c>
      <c r="D37" s="6" t="s">
        <v>109</v>
      </c>
      <c r="E37" s="6" t="s">
        <v>110</v>
      </c>
      <c r="F37" s="10">
        <v>30621227.199999999</v>
      </c>
      <c r="G37" s="10">
        <v>30621227.199999999</v>
      </c>
      <c r="H37" s="10">
        <v>30621227.199999999</v>
      </c>
    </row>
    <row r="38" spans="1:8" ht="24.95" customHeight="1" x14ac:dyDescent="0.15">
      <c r="A38" s="7" t="s">
        <v>129</v>
      </c>
      <c r="B38" s="6" t="s">
        <v>130</v>
      </c>
      <c r="C38" s="6" t="s">
        <v>108</v>
      </c>
      <c r="D38" s="6" t="s">
        <v>109</v>
      </c>
      <c r="E38" s="6" t="s">
        <v>110</v>
      </c>
      <c r="F38" s="10">
        <v>57423369.310000002</v>
      </c>
      <c r="G38" s="10">
        <v>57423369.310000002</v>
      </c>
      <c r="H38" s="10">
        <v>57423369.310000002</v>
      </c>
    </row>
    <row r="39" spans="1:8" ht="24.95" customHeight="1" x14ac:dyDescent="0.15">
      <c r="A39" s="7" t="s">
        <v>131</v>
      </c>
      <c r="B39" s="6" t="s">
        <v>132</v>
      </c>
      <c r="C39" s="6" t="s">
        <v>108</v>
      </c>
      <c r="D39" s="6" t="s">
        <v>109</v>
      </c>
      <c r="E39" s="6" t="s">
        <v>110</v>
      </c>
      <c r="F39" s="10">
        <v>2645631.7400000002</v>
      </c>
      <c r="G39" s="10">
        <v>2645631.7400000002</v>
      </c>
      <c r="H39" s="10">
        <v>2645631.7400000002</v>
      </c>
    </row>
    <row r="40" spans="1:8" ht="24.95" customHeight="1" x14ac:dyDescent="0.15">
      <c r="A40" s="7" t="s">
        <v>133</v>
      </c>
      <c r="B40" s="6" t="s">
        <v>134</v>
      </c>
      <c r="C40" s="6" t="s">
        <v>108</v>
      </c>
      <c r="D40" s="6" t="s">
        <v>135</v>
      </c>
      <c r="E40" s="6" t="s">
        <v>110</v>
      </c>
      <c r="F40" s="10">
        <v>0</v>
      </c>
      <c r="G40" s="10">
        <v>0</v>
      </c>
      <c r="H40" s="10">
        <v>0</v>
      </c>
    </row>
    <row r="41" spans="1:8" ht="50.1" customHeight="1" x14ac:dyDescent="0.15">
      <c r="A41" s="7" t="s">
        <v>136</v>
      </c>
      <c r="B41" s="6" t="s">
        <v>137</v>
      </c>
      <c r="C41" s="6" t="s">
        <v>138</v>
      </c>
      <c r="D41" s="6" t="s">
        <v>55</v>
      </c>
      <c r="E41" s="6"/>
      <c r="F41" s="10">
        <v>250000</v>
      </c>
      <c r="G41" s="10">
        <v>250000</v>
      </c>
      <c r="H41" s="10">
        <v>250000</v>
      </c>
    </row>
    <row r="42" spans="1:8" ht="63" customHeight="1" x14ac:dyDescent="0.15">
      <c r="A42" s="7" t="s">
        <v>139</v>
      </c>
      <c r="B42" s="6" t="s">
        <v>140</v>
      </c>
      <c r="C42" s="6" t="s">
        <v>138</v>
      </c>
      <c r="D42" s="6" t="s">
        <v>141</v>
      </c>
      <c r="E42" s="6" t="s">
        <v>142</v>
      </c>
      <c r="F42" s="10">
        <v>50000</v>
      </c>
      <c r="G42" s="10">
        <v>50000</v>
      </c>
      <c r="H42" s="10">
        <v>50000</v>
      </c>
    </row>
    <row r="43" spans="1:8" ht="24.95" customHeight="1" x14ac:dyDescent="0.15">
      <c r="A43" s="7" t="s">
        <v>143</v>
      </c>
      <c r="B43" s="6" t="s">
        <v>144</v>
      </c>
      <c r="C43" s="6" t="s">
        <v>138</v>
      </c>
      <c r="D43" s="6" t="s">
        <v>145</v>
      </c>
      <c r="E43" s="6" t="s">
        <v>146</v>
      </c>
      <c r="F43" s="10">
        <v>0</v>
      </c>
      <c r="G43" s="10">
        <v>0</v>
      </c>
      <c r="H43" s="10">
        <v>0</v>
      </c>
    </row>
    <row r="44" spans="1:8" ht="75" customHeight="1" x14ac:dyDescent="0.15">
      <c r="A44" s="7" t="s">
        <v>147</v>
      </c>
      <c r="B44" s="6" t="s">
        <v>148</v>
      </c>
      <c r="C44" s="6" t="s">
        <v>138</v>
      </c>
      <c r="D44" s="6" t="s">
        <v>149</v>
      </c>
      <c r="E44" s="6" t="s">
        <v>150</v>
      </c>
      <c r="F44" s="10">
        <v>200000</v>
      </c>
      <c r="G44" s="10">
        <v>200000</v>
      </c>
      <c r="H44" s="10">
        <v>200000</v>
      </c>
    </row>
    <row r="45" spans="1:8" ht="50.1" customHeight="1" x14ac:dyDescent="0.15">
      <c r="A45" s="7" t="s">
        <v>151</v>
      </c>
      <c r="B45" s="6" t="s">
        <v>152</v>
      </c>
      <c r="C45" s="6" t="s">
        <v>138</v>
      </c>
      <c r="D45" s="6" t="s">
        <v>135</v>
      </c>
      <c r="E45" s="6" t="s">
        <v>153</v>
      </c>
      <c r="F45" s="10">
        <v>0</v>
      </c>
      <c r="G45" s="10">
        <v>0</v>
      </c>
      <c r="H45" s="10">
        <v>0</v>
      </c>
    </row>
    <row r="46" spans="1:8" ht="24.95" customHeight="1" x14ac:dyDescent="0.15">
      <c r="A46" s="7" t="s">
        <v>154</v>
      </c>
      <c r="B46" s="6" t="s">
        <v>155</v>
      </c>
      <c r="C46" s="6" t="s">
        <v>138</v>
      </c>
      <c r="D46" s="6" t="s">
        <v>156</v>
      </c>
      <c r="E46" s="6" t="s">
        <v>153</v>
      </c>
      <c r="F46" s="10">
        <v>0</v>
      </c>
      <c r="G46" s="10">
        <v>0</v>
      </c>
      <c r="H46" s="10">
        <v>0</v>
      </c>
    </row>
    <row r="47" spans="1:8" ht="50.1" customHeight="1" x14ac:dyDescent="0.15">
      <c r="A47" s="7" t="s">
        <v>157</v>
      </c>
      <c r="B47" s="6" t="s">
        <v>158</v>
      </c>
      <c r="C47" s="6" t="s">
        <v>159</v>
      </c>
      <c r="D47" s="6" t="s">
        <v>55</v>
      </c>
      <c r="E47" s="6"/>
      <c r="F47" s="10">
        <v>200000</v>
      </c>
      <c r="G47" s="10">
        <v>200000</v>
      </c>
      <c r="H47" s="10">
        <v>200000</v>
      </c>
    </row>
    <row r="48" spans="1:8" ht="63" customHeight="1" x14ac:dyDescent="0.15">
      <c r="A48" s="7" t="s">
        <v>139</v>
      </c>
      <c r="B48" s="6" t="s">
        <v>160</v>
      </c>
      <c r="C48" s="6" t="s">
        <v>159</v>
      </c>
      <c r="D48" s="6" t="s">
        <v>141</v>
      </c>
      <c r="E48" s="6" t="s">
        <v>142</v>
      </c>
      <c r="F48" s="10">
        <v>0</v>
      </c>
      <c r="G48" s="10">
        <v>0</v>
      </c>
      <c r="H48" s="10">
        <v>0</v>
      </c>
    </row>
    <row r="49" spans="1:8" ht="24.95" customHeight="1" x14ac:dyDescent="0.15">
      <c r="A49" s="7" t="s">
        <v>143</v>
      </c>
      <c r="B49" s="6" t="s">
        <v>161</v>
      </c>
      <c r="C49" s="6" t="s">
        <v>159</v>
      </c>
      <c r="D49" s="6" t="s">
        <v>145</v>
      </c>
      <c r="E49" s="6" t="s">
        <v>146</v>
      </c>
      <c r="F49" s="10">
        <v>0</v>
      </c>
      <c r="G49" s="10">
        <v>0</v>
      </c>
      <c r="H49" s="10">
        <v>0</v>
      </c>
    </row>
    <row r="50" spans="1:8" ht="75" customHeight="1" x14ac:dyDescent="0.15">
      <c r="A50" s="7" t="s">
        <v>147</v>
      </c>
      <c r="B50" s="6" t="s">
        <v>162</v>
      </c>
      <c r="C50" s="6" t="s">
        <v>159</v>
      </c>
      <c r="D50" s="6" t="s">
        <v>149</v>
      </c>
      <c r="E50" s="6" t="s">
        <v>150</v>
      </c>
      <c r="F50" s="10">
        <v>200000</v>
      </c>
      <c r="G50" s="10">
        <v>200000</v>
      </c>
      <c r="H50" s="10">
        <v>200000</v>
      </c>
    </row>
    <row r="51" spans="1:8" ht="50.1" customHeight="1" x14ac:dyDescent="0.15">
      <c r="A51" s="7" t="s">
        <v>151</v>
      </c>
      <c r="B51" s="6" t="s">
        <v>163</v>
      </c>
      <c r="C51" s="6" t="s">
        <v>159</v>
      </c>
      <c r="D51" s="6" t="s">
        <v>135</v>
      </c>
      <c r="E51" s="6" t="s">
        <v>153</v>
      </c>
      <c r="F51" s="10">
        <v>0</v>
      </c>
      <c r="G51" s="10">
        <v>0</v>
      </c>
      <c r="H51" s="10">
        <v>0</v>
      </c>
    </row>
    <row r="52" spans="1:8" ht="75" customHeight="1" x14ac:dyDescent="0.15">
      <c r="A52" s="7" t="s">
        <v>164</v>
      </c>
      <c r="B52" s="6" t="s">
        <v>165</v>
      </c>
      <c r="C52" s="6" t="s">
        <v>166</v>
      </c>
      <c r="D52" s="6"/>
      <c r="E52" s="6"/>
      <c r="F52" s="10">
        <v>115317816.06</v>
      </c>
      <c r="G52" s="10">
        <v>115317816.06</v>
      </c>
      <c r="H52" s="10">
        <v>115317816.06</v>
      </c>
    </row>
    <row r="53" spans="1:8" ht="38.1" customHeight="1" x14ac:dyDescent="0.15">
      <c r="A53" s="7" t="s">
        <v>167</v>
      </c>
      <c r="B53" s="6" t="s">
        <v>168</v>
      </c>
      <c r="C53" s="6" t="s">
        <v>166</v>
      </c>
      <c r="D53" s="6" t="s">
        <v>169</v>
      </c>
      <c r="E53" s="6" t="s">
        <v>170</v>
      </c>
      <c r="F53" s="10">
        <v>115317816.06</v>
      </c>
      <c r="G53" s="10">
        <v>115317816.06</v>
      </c>
      <c r="H53" s="10">
        <v>115317816.06</v>
      </c>
    </row>
    <row r="54" spans="1:8" ht="24.95" customHeight="1" x14ac:dyDescent="0.15">
      <c r="A54" s="7" t="s">
        <v>171</v>
      </c>
      <c r="B54" s="6" t="s">
        <v>172</v>
      </c>
      <c r="C54" s="6" t="s">
        <v>166</v>
      </c>
      <c r="D54" s="6"/>
      <c r="E54" s="6"/>
      <c r="F54" s="10">
        <v>0</v>
      </c>
      <c r="G54" s="10">
        <v>0</v>
      </c>
      <c r="H54" s="10">
        <v>0</v>
      </c>
    </row>
    <row r="55" spans="1:8" ht="24.95" customHeight="1" x14ac:dyDescent="0.15">
      <c r="A55" s="7" t="s">
        <v>173</v>
      </c>
      <c r="B55" s="6" t="s">
        <v>174</v>
      </c>
      <c r="C55" s="6" t="s">
        <v>175</v>
      </c>
      <c r="D55" s="6" t="s">
        <v>55</v>
      </c>
      <c r="E55" s="6"/>
      <c r="F55" s="10">
        <v>513000</v>
      </c>
      <c r="G55" s="10">
        <v>500000</v>
      </c>
      <c r="H55" s="10">
        <v>500000</v>
      </c>
    </row>
    <row r="56" spans="1:8" ht="63" customHeight="1" x14ac:dyDescent="0.15">
      <c r="A56" s="7" t="s">
        <v>176</v>
      </c>
      <c r="B56" s="6" t="s">
        <v>177</v>
      </c>
      <c r="C56" s="6" t="s">
        <v>178</v>
      </c>
      <c r="D56" s="6" t="s">
        <v>179</v>
      </c>
      <c r="E56" s="6" t="s">
        <v>153</v>
      </c>
      <c r="F56" s="10">
        <v>13000</v>
      </c>
      <c r="G56" s="10">
        <v>0</v>
      </c>
      <c r="H56" s="10">
        <v>0</v>
      </c>
    </row>
    <row r="57" spans="1:8" ht="63" customHeight="1" x14ac:dyDescent="0.15">
      <c r="A57" s="7" t="s">
        <v>180</v>
      </c>
      <c r="B57" s="6" t="s">
        <v>181</v>
      </c>
      <c r="C57" s="6" t="s">
        <v>182</v>
      </c>
      <c r="D57" s="6" t="s">
        <v>179</v>
      </c>
      <c r="E57" s="6" t="s">
        <v>153</v>
      </c>
      <c r="F57" s="10">
        <v>13000</v>
      </c>
      <c r="G57" s="10">
        <v>0</v>
      </c>
      <c r="H57" s="10">
        <v>0</v>
      </c>
    </row>
    <row r="58" spans="1:8" ht="50.1" customHeight="1" x14ac:dyDescent="0.15">
      <c r="A58" s="7" t="s">
        <v>183</v>
      </c>
      <c r="B58" s="6" t="s">
        <v>184</v>
      </c>
      <c r="C58" s="6" t="s">
        <v>185</v>
      </c>
      <c r="D58" s="6" t="s">
        <v>186</v>
      </c>
      <c r="E58" s="6" t="s">
        <v>187</v>
      </c>
      <c r="F58" s="10">
        <v>0</v>
      </c>
      <c r="G58" s="10">
        <v>0</v>
      </c>
      <c r="H58" s="10">
        <v>0</v>
      </c>
    </row>
    <row r="59" spans="1:8" ht="99.95" customHeight="1" x14ac:dyDescent="0.15">
      <c r="A59" s="7" t="s">
        <v>188</v>
      </c>
      <c r="B59" s="6" t="s">
        <v>189</v>
      </c>
      <c r="C59" s="6" t="s">
        <v>190</v>
      </c>
      <c r="D59" s="6" t="s">
        <v>191</v>
      </c>
      <c r="E59" s="6" t="s">
        <v>192</v>
      </c>
      <c r="F59" s="10">
        <v>500000</v>
      </c>
      <c r="G59" s="10">
        <v>500000</v>
      </c>
      <c r="H59" s="10">
        <v>500000</v>
      </c>
    </row>
    <row r="60" spans="1:8" ht="24.95" customHeight="1" x14ac:dyDescent="0.15">
      <c r="A60" s="7" t="s">
        <v>193</v>
      </c>
      <c r="B60" s="6" t="s">
        <v>194</v>
      </c>
      <c r="C60" s="6" t="s">
        <v>195</v>
      </c>
      <c r="D60" s="6" t="s">
        <v>196</v>
      </c>
      <c r="E60" s="6" t="s">
        <v>153</v>
      </c>
      <c r="F60" s="10">
        <v>0</v>
      </c>
      <c r="G60" s="10">
        <v>0</v>
      </c>
      <c r="H60" s="10">
        <v>0</v>
      </c>
    </row>
    <row r="61" spans="1:8" ht="24.95" customHeight="1" x14ac:dyDescent="0.15">
      <c r="A61" s="7" t="s">
        <v>197</v>
      </c>
      <c r="B61" s="6" t="s">
        <v>198</v>
      </c>
      <c r="C61" s="6" t="s">
        <v>199</v>
      </c>
      <c r="D61" s="6" t="s">
        <v>55</v>
      </c>
      <c r="E61" s="6"/>
      <c r="F61" s="10">
        <v>7040060.6299999999</v>
      </c>
      <c r="G61" s="10">
        <v>7040060.6299999999</v>
      </c>
      <c r="H61" s="10">
        <v>7040060.6299999999</v>
      </c>
    </row>
    <row r="62" spans="1:8" ht="38.1" customHeight="1" x14ac:dyDescent="0.15">
      <c r="A62" s="7" t="s">
        <v>200</v>
      </c>
      <c r="B62" s="6" t="s">
        <v>201</v>
      </c>
      <c r="C62" s="6" t="s">
        <v>202</v>
      </c>
      <c r="D62" s="6" t="s">
        <v>203</v>
      </c>
      <c r="E62" s="6" t="s">
        <v>204</v>
      </c>
      <c r="F62" s="10">
        <v>6559438.6299999999</v>
      </c>
      <c r="G62" s="10">
        <v>6559438.6299999999</v>
      </c>
      <c r="H62" s="10">
        <v>6559438.6299999999</v>
      </c>
    </row>
    <row r="63" spans="1:8" ht="75" customHeight="1" x14ac:dyDescent="0.15">
      <c r="A63" s="7" t="s">
        <v>205</v>
      </c>
      <c r="B63" s="6" t="s">
        <v>206</v>
      </c>
      <c r="C63" s="6" t="s">
        <v>207</v>
      </c>
      <c r="D63" s="6" t="s">
        <v>203</v>
      </c>
      <c r="E63" s="6" t="s">
        <v>204</v>
      </c>
      <c r="F63" s="10">
        <v>280622</v>
      </c>
      <c r="G63" s="10">
        <v>280622</v>
      </c>
      <c r="H63" s="10">
        <v>280622</v>
      </c>
    </row>
    <row r="64" spans="1:8" ht="50.1" customHeight="1" x14ac:dyDescent="0.15">
      <c r="A64" s="7" t="s">
        <v>208</v>
      </c>
      <c r="B64" s="6" t="s">
        <v>209</v>
      </c>
      <c r="C64" s="6" t="s">
        <v>210</v>
      </c>
      <c r="D64" s="6" t="s">
        <v>55</v>
      </c>
      <c r="E64" s="6"/>
      <c r="F64" s="10">
        <v>200000</v>
      </c>
      <c r="G64" s="10">
        <v>200000</v>
      </c>
      <c r="H64" s="10">
        <v>200000</v>
      </c>
    </row>
    <row r="65" spans="1:8" ht="24.95" customHeight="1" x14ac:dyDescent="0.15">
      <c r="A65" s="7" t="s">
        <v>211</v>
      </c>
      <c r="B65" s="6" t="s">
        <v>212</v>
      </c>
      <c r="C65" s="6" t="s">
        <v>210</v>
      </c>
      <c r="D65" s="6" t="s">
        <v>213</v>
      </c>
      <c r="E65" s="6" t="s">
        <v>204</v>
      </c>
      <c r="F65" s="10">
        <v>100000</v>
      </c>
      <c r="G65" s="10">
        <v>100000</v>
      </c>
      <c r="H65" s="10">
        <v>100000</v>
      </c>
    </row>
    <row r="66" spans="1:8" ht="24.95" customHeight="1" x14ac:dyDescent="0.15">
      <c r="A66" s="7" t="s">
        <v>214</v>
      </c>
      <c r="B66" s="6" t="s">
        <v>215</v>
      </c>
      <c r="C66" s="6" t="s">
        <v>210</v>
      </c>
      <c r="D66" s="6" t="s">
        <v>216</v>
      </c>
      <c r="E66" s="6" t="s">
        <v>192</v>
      </c>
      <c r="F66" s="10">
        <v>100000</v>
      </c>
      <c r="G66" s="10">
        <v>100000</v>
      </c>
      <c r="H66" s="10">
        <v>100000</v>
      </c>
    </row>
    <row r="67" spans="1:8" ht="24.95" customHeight="1" x14ac:dyDescent="0.15">
      <c r="A67" s="7" t="s">
        <v>217</v>
      </c>
      <c r="B67" s="6" t="s">
        <v>218</v>
      </c>
      <c r="C67" s="6" t="s">
        <v>55</v>
      </c>
      <c r="D67" s="6"/>
      <c r="E67" s="6"/>
      <c r="F67" s="10">
        <v>0</v>
      </c>
      <c r="G67" s="10">
        <v>0</v>
      </c>
      <c r="H67" s="10">
        <v>0</v>
      </c>
    </row>
    <row r="68" spans="1:8" ht="38.1" customHeight="1" x14ac:dyDescent="0.15">
      <c r="A68" s="7" t="s">
        <v>219</v>
      </c>
      <c r="B68" s="6" t="s">
        <v>220</v>
      </c>
      <c r="C68" s="6" t="s">
        <v>221</v>
      </c>
      <c r="D68" s="6" t="s">
        <v>222</v>
      </c>
      <c r="E68" s="6" t="s">
        <v>223</v>
      </c>
      <c r="F68" s="10">
        <v>0</v>
      </c>
      <c r="G68" s="10">
        <v>0</v>
      </c>
      <c r="H68" s="10">
        <v>0</v>
      </c>
    </row>
    <row r="69" spans="1:8" ht="24.95" customHeight="1" x14ac:dyDescent="0.15">
      <c r="A69" s="7" t="s">
        <v>224</v>
      </c>
      <c r="B69" s="6" t="s">
        <v>225</v>
      </c>
      <c r="C69" s="6" t="s">
        <v>226</v>
      </c>
      <c r="D69" s="6" t="s">
        <v>222</v>
      </c>
      <c r="E69" s="6" t="s">
        <v>223</v>
      </c>
      <c r="F69" s="10">
        <v>0</v>
      </c>
      <c r="G69" s="10">
        <v>0</v>
      </c>
      <c r="H69" s="10">
        <v>0</v>
      </c>
    </row>
    <row r="70" spans="1:8" ht="50.1" customHeight="1" x14ac:dyDescent="0.15">
      <c r="A70" s="7" t="s">
        <v>227</v>
      </c>
      <c r="B70" s="6" t="s">
        <v>228</v>
      </c>
      <c r="C70" s="6" t="s">
        <v>229</v>
      </c>
      <c r="D70" s="6" t="s">
        <v>230</v>
      </c>
      <c r="E70" s="6" t="s">
        <v>231</v>
      </c>
      <c r="F70" s="10">
        <v>0</v>
      </c>
      <c r="G70" s="10">
        <v>0</v>
      </c>
      <c r="H70" s="10">
        <v>0</v>
      </c>
    </row>
    <row r="71" spans="1:8" ht="50.1" customHeight="1" x14ac:dyDescent="0.15">
      <c r="A71" s="7" t="s">
        <v>232</v>
      </c>
      <c r="B71" s="6" t="s">
        <v>233</v>
      </c>
      <c r="C71" s="6" t="s">
        <v>234</v>
      </c>
      <c r="D71" s="6" t="s">
        <v>230</v>
      </c>
      <c r="E71" s="6" t="s">
        <v>231</v>
      </c>
      <c r="F71" s="10">
        <v>0</v>
      </c>
      <c r="G71" s="10">
        <v>0</v>
      </c>
      <c r="H71" s="10">
        <v>0</v>
      </c>
    </row>
    <row r="72" spans="1:8" ht="24.95" customHeight="1" x14ac:dyDescent="0.15">
      <c r="A72" s="7" t="s">
        <v>235</v>
      </c>
      <c r="B72" s="6" t="s">
        <v>236</v>
      </c>
      <c r="C72" s="6" t="s">
        <v>237</v>
      </c>
      <c r="D72" s="6" t="s">
        <v>238</v>
      </c>
      <c r="E72" s="6" t="s">
        <v>239</v>
      </c>
      <c r="F72" s="10">
        <v>0</v>
      </c>
      <c r="G72" s="10">
        <v>0</v>
      </c>
      <c r="H72" s="10">
        <v>0</v>
      </c>
    </row>
    <row r="73" spans="1:8" ht="63" customHeight="1" x14ac:dyDescent="0.15">
      <c r="A73" s="7" t="s">
        <v>240</v>
      </c>
      <c r="B73" s="6" t="s">
        <v>241</v>
      </c>
      <c r="C73" s="6" t="s">
        <v>237</v>
      </c>
      <c r="D73" s="6" t="s">
        <v>238</v>
      </c>
      <c r="E73" s="6" t="s">
        <v>239</v>
      </c>
      <c r="F73" s="10">
        <v>0</v>
      </c>
      <c r="G73" s="10">
        <v>0</v>
      </c>
      <c r="H73" s="10">
        <v>0</v>
      </c>
    </row>
    <row r="74" spans="1:8" ht="50.1" customHeight="1" x14ac:dyDescent="0.15">
      <c r="A74" s="7" t="s">
        <v>242</v>
      </c>
      <c r="B74" s="6" t="s">
        <v>243</v>
      </c>
      <c r="C74" s="6" t="s">
        <v>237</v>
      </c>
      <c r="D74" s="6" t="s">
        <v>244</v>
      </c>
      <c r="E74" s="6" t="s">
        <v>192</v>
      </c>
      <c r="F74" s="10">
        <v>0</v>
      </c>
      <c r="G74" s="10">
        <v>0</v>
      </c>
      <c r="H74" s="10">
        <v>0</v>
      </c>
    </row>
    <row r="75" spans="1:8" ht="75" customHeight="1" x14ac:dyDescent="0.15">
      <c r="A75" s="7" t="s">
        <v>245</v>
      </c>
      <c r="B75" s="6" t="s">
        <v>246</v>
      </c>
      <c r="C75" s="6" t="s">
        <v>247</v>
      </c>
      <c r="D75" s="6" t="s">
        <v>55</v>
      </c>
      <c r="E75" s="6"/>
      <c r="F75" s="10">
        <v>0</v>
      </c>
      <c r="G75" s="10">
        <v>0</v>
      </c>
      <c r="H75" s="10">
        <v>0</v>
      </c>
    </row>
    <row r="76" spans="1:8" ht="63" customHeight="1" x14ac:dyDescent="0.15">
      <c r="A76" s="7" t="s">
        <v>240</v>
      </c>
      <c r="B76" s="6" t="s">
        <v>248</v>
      </c>
      <c r="C76" s="6" t="s">
        <v>247</v>
      </c>
      <c r="D76" s="6" t="s">
        <v>238</v>
      </c>
      <c r="E76" s="6" t="s">
        <v>239</v>
      </c>
      <c r="F76" s="10">
        <v>0</v>
      </c>
      <c r="G76" s="10">
        <v>0</v>
      </c>
      <c r="H76" s="10">
        <v>0</v>
      </c>
    </row>
    <row r="77" spans="1:8" ht="50.1" customHeight="1" x14ac:dyDescent="0.15">
      <c r="A77" s="7" t="s">
        <v>242</v>
      </c>
      <c r="B77" s="6" t="s">
        <v>249</v>
      </c>
      <c r="C77" s="6" t="s">
        <v>247</v>
      </c>
      <c r="D77" s="6" t="s">
        <v>244</v>
      </c>
      <c r="E77" s="6" t="s">
        <v>192</v>
      </c>
      <c r="F77" s="10">
        <v>0</v>
      </c>
      <c r="G77" s="10">
        <v>0</v>
      </c>
      <c r="H77" s="10">
        <v>0</v>
      </c>
    </row>
    <row r="78" spans="1:8" ht="50.1" customHeight="1" x14ac:dyDescent="0.15">
      <c r="A78" s="7" t="s">
        <v>250</v>
      </c>
      <c r="B78" s="6" t="s">
        <v>251</v>
      </c>
      <c r="C78" s="6" t="s">
        <v>96</v>
      </c>
      <c r="D78" s="6" t="s">
        <v>96</v>
      </c>
      <c r="E78" s="6"/>
      <c r="F78" s="10">
        <v>0</v>
      </c>
      <c r="G78" s="10">
        <v>0</v>
      </c>
      <c r="H78" s="10">
        <v>0</v>
      </c>
    </row>
    <row r="79" spans="1:8" ht="75" customHeight="1" x14ac:dyDescent="0.15">
      <c r="A79" s="7" t="s">
        <v>252</v>
      </c>
      <c r="B79" s="6" t="s">
        <v>253</v>
      </c>
      <c r="C79" s="6" t="s">
        <v>254</v>
      </c>
      <c r="D79" s="6" t="s">
        <v>255</v>
      </c>
      <c r="E79" s="6" t="s">
        <v>204</v>
      </c>
      <c r="F79" s="10">
        <v>0</v>
      </c>
      <c r="G79" s="10">
        <v>0</v>
      </c>
      <c r="H79" s="10">
        <v>0</v>
      </c>
    </row>
    <row r="80" spans="1:8" ht="24.95" customHeight="1" x14ac:dyDescent="0.15">
      <c r="A80" s="7" t="s">
        <v>256</v>
      </c>
      <c r="B80" s="6" t="s">
        <v>257</v>
      </c>
      <c r="C80" s="6" t="s">
        <v>96</v>
      </c>
      <c r="D80" s="6"/>
      <c r="E80" s="6"/>
      <c r="F80" s="10">
        <v>365459822.98000002</v>
      </c>
      <c r="G80" s="10">
        <v>171721932.38999999</v>
      </c>
      <c r="H80" s="10">
        <v>171721932.38999999</v>
      </c>
    </row>
    <row r="81" spans="1:8" ht="50.1" customHeight="1" x14ac:dyDescent="0.15">
      <c r="A81" s="7" t="s">
        <v>258</v>
      </c>
      <c r="B81" s="6" t="s">
        <v>259</v>
      </c>
      <c r="C81" s="6" t="s">
        <v>222</v>
      </c>
      <c r="D81" s="6" t="s">
        <v>149</v>
      </c>
      <c r="E81" s="6" t="s">
        <v>150</v>
      </c>
      <c r="F81" s="10">
        <v>0</v>
      </c>
      <c r="G81" s="10">
        <v>0</v>
      </c>
      <c r="H81" s="10">
        <v>0</v>
      </c>
    </row>
    <row r="82" spans="1:8" ht="50.1" customHeight="1" x14ac:dyDescent="0.15">
      <c r="A82" s="7" t="s">
        <v>260</v>
      </c>
      <c r="B82" s="6" t="s">
        <v>261</v>
      </c>
      <c r="C82" s="6" t="s">
        <v>262</v>
      </c>
      <c r="D82" s="6"/>
      <c r="E82" s="6"/>
      <c r="F82" s="10">
        <v>154135000</v>
      </c>
      <c r="G82" s="10">
        <v>0</v>
      </c>
      <c r="H82" s="10">
        <v>0</v>
      </c>
    </row>
    <row r="83" spans="1:8" ht="50.1" customHeight="1" x14ac:dyDescent="0.15">
      <c r="A83" s="7" t="s">
        <v>260</v>
      </c>
      <c r="B83" s="6" t="s">
        <v>263</v>
      </c>
      <c r="C83" s="6" t="s">
        <v>262</v>
      </c>
      <c r="D83" s="6" t="s">
        <v>264</v>
      </c>
      <c r="E83" s="6" t="s">
        <v>265</v>
      </c>
      <c r="F83" s="10">
        <v>154135000</v>
      </c>
      <c r="G83" s="10">
        <v>0</v>
      </c>
      <c r="H83" s="10">
        <v>0</v>
      </c>
    </row>
    <row r="84" spans="1:8" ht="24.95" customHeight="1" x14ac:dyDescent="0.15">
      <c r="A84" s="7" t="s">
        <v>266</v>
      </c>
      <c r="B84" s="6" t="s">
        <v>267</v>
      </c>
      <c r="C84" s="6" t="s">
        <v>262</v>
      </c>
      <c r="D84" s="6" t="s">
        <v>268</v>
      </c>
      <c r="E84" s="6" t="s">
        <v>269</v>
      </c>
      <c r="F84" s="10">
        <v>0</v>
      </c>
      <c r="G84" s="10">
        <v>0</v>
      </c>
      <c r="H84" s="10">
        <v>0</v>
      </c>
    </row>
    <row r="85" spans="1:8" ht="24.95" customHeight="1" x14ac:dyDescent="0.15">
      <c r="A85" s="7" t="s">
        <v>270</v>
      </c>
      <c r="B85" s="6" t="s">
        <v>271</v>
      </c>
      <c r="C85" s="6" t="s">
        <v>262</v>
      </c>
      <c r="D85" s="6" t="s">
        <v>272</v>
      </c>
      <c r="E85" s="6" t="s">
        <v>273</v>
      </c>
      <c r="F85" s="10">
        <v>0</v>
      </c>
      <c r="G85" s="10">
        <v>0</v>
      </c>
      <c r="H85" s="10">
        <v>0</v>
      </c>
    </row>
    <row r="86" spans="1:8" ht="24.95" customHeight="1" x14ac:dyDescent="0.15">
      <c r="A86" s="7" t="s">
        <v>274</v>
      </c>
      <c r="B86" s="6" t="s">
        <v>275</v>
      </c>
      <c r="C86" s="6" t="s">
        <v>276</v>
      </c>
      <c r="D86" s="6"/>
      <c r="E86" s="6"/>
      <c r="F86" s="10">
        <v>159703800.86000001</v>
      </c>
      <c r="G86" s="10">
        <v>130600910.27</v>
      </c>
      <c r="H86" s="10">
        <v>130600910.27</v>
      </c>
    </row>
    <row r="87" spans="1:8" ht="38.1" customHeight="1" x14ac:dyDescent="0.15">
      <c r="A87" s="7" t="s">
        <v>277</v>
      </c>
      <c r="B87" s="6" t="s">
        <v>278</v>
      </c>
      <c r="C87" s="6" t="s">
        <v>276</v>
      </c>
      <c r="D87" s="6"/>
      <c r="E87" s="6"/>
      <c r="F87" s="10">
        <v>87357002.170000002</v>
      </c>
      <c r="G87" s="10">
        <v>65946864.159999996</v>
      </c>
      <c r="H87" s="10">
        <v>65946864.159999996</v>
      </c>
    </row>
    <row r="88" spans="1:8" ht="38.1" customHeight="1" x14ac:dyDescent="0.15">
      <c r="A88" s="7" t="s">
        <v>279</v>
      </c>
      <c r="B88" s="6" t="s">
        <v>280</v>
      </c>
      <c r="C88" s="6" t="s">
        <v>276</v>
      </c>
      <c r="D88" s="6" t="s">
        <v>281</v>
      </c>
      <c r="E88" s="6" t="s">
        <v>282</v>
      </c>
      <c r="F88" s="10">
        <v>1939200</v>
      </c>
      <c r="G88" s="10">
        <v>1939200</v>
      </c>
      <c r="H88" s="10">
        <v>1939200</v>
      </c>
    </row>
    <row r="89" spans="1:8" ht="24.95" customHeight="1" x14ac:dyDescent="0.15">
      <c r="A89" s="7" t="s">
        <v>143</v>
      </c>
      <c r="B89" s="6" t="s">
        <v>283</v>
      </c>
      <c r="C89" s="6" t="s">
        <v>276</v>
      </c>
      <c r="D89" s="6" t="s">
        <v>145</v>
      </c>
      <c r="E89" s="6" t="s">
        <v>146</v>
      </c>
      <c r="F89" s="10">
        <v>3000000</v>
      </c>
      <c r="G89" s="10">
        <v>3000000</v>
      </c>
      <c r="H89" s="10">
        <v>3000000</v>
      </c>
    </row>
    <row r="90" spans="1:8" ht="50.1" customHeight="1" x14ac:dyDescent="0.15">
      <c r="A90" s="7" t="s">
        <v>284</v>
      </c>
      <c r="B90" s="6" t="s">
        <v>285</v>
      </c>
      <c r="C90" s="6" t="s">
        <v>276</v>
      </c>
      <c r="D90" s="6" t="s">
        <v>286</v>
      </c>
      <c r="E90" s="6" t="s">
        <v>287</v>
      </c>
      <c r="F90" s="10">
        <v>7414399.6500000004</v>
      </c>
      <c r="G90" s="10">
        <v>5814399.6500000004</v>
      </c>
      <c r="H90" s="10">
        <v>5814399.6500000004</v>
      </c>
    </row>
    <row r="91" spans="1:8" ht="24.95" customHeight="1" x14ac:dyDescent="0.15">
      <c r="A91" s="7" t="s">
        <v>288</v>
      </c>
      <c r="B91" s="6" t="s">
        <v>289</v>
      </c>
      <c r="C91" s="6" t="s">
        <v>276</v>
      </c>
      <c r="D91" s="6" t="s">
        <v>290</v>
      </c>
      <c r="E91" s="6" t="s">
        <v>291</v>
      </c>
      <c r="F91" s="10">
        <v>676000</v>
      </c>
      <c r="G91" s="10">
        <v>676000</v>
      </c>
      <c r="H91" s="10">
        <v>676000</v>
      </c>
    </row>
    <row r="92" spans="1:8" ht="75" customHeight="1" x14ac:dyDescent="0.15">
      <c r="A92" s="7" t="s">
        <v>292</v>
      </c>
      <c r="B92" s="6" t="s">
        <v>293</v>
      </c>
      <c r="C92" s="6" t="s">
        <v>276</v>
      </c>
      <c r="D92" s="6" t="s">
        <v>294</v>
      </c>
      <c r="E92" s="6" t="s">
        <v>295</v>
      </c>
      <c r="F92" s="10">
        <v>14788338.859999999</v>
      </c>
      <c r="G92" s="10">
        <v>10788338.859999999</v>
      </c>
      <c r="H92" s="10">
        <v>10788338.859999999</v>
      </c>
    </row>
    <row r="93" spans="1:8" ht="75" customHeight="1" x14ac:dyDescent="0.15">
      <c r="A93" s="7" t="s">
        <v>147</v>
      </c>
      <c r="B93" s="6" t="s">
        <v>296</v>
      </c>
      <c r="C93" s="6" t="s">
        <v>276</v>
      </c>
      <c r="D93" s="6" t="s">
        <v>149</v>
      </c>
      <c r="E93" s="6" t="s">
        <v>150</v>
      </c>
      <c r="F93" s="10">
        <v>38146904.909999996</v>
      </c>
      <c r="G93" s="10">
        <v>34146904.909999996</v>
      </c>
      <c r="H93" s="10">
        <v>34146904.909999996</v>
      </c>
    </row>
    <row r="94" spans="1:8" ht="24.95" customHeight="1" x14ac:dyDescent="0.15">
      <c r="A94" s="7" t="s">
        <v>297</v>
      </c>
      <c r="B94" s="6" t="s">
        <v>298</v>
      </c>
      <c r="C94" s="6" t="s">
        <v>276</v>
      </c>
      <c r="D94" s="6" t="s">
        <v>299</v>
      </c>
      <c r="E94" s="6" t="s">
        <v>300</v>
      </c>
      <c r="F94" s="10">
        <v>405000</v>
      </c>
      <c r="G94" s="10">
        <v>405000</v>
      </c>
      <c r="H94" s="10">
        <v>405000</v>
      </c>
    </row>
    <row r="95" spans="1:8" ht="75" customHeight="1" x14ac:dyDescent="0.15">
      <c r="A95" s="7" t="s">
        <v>301</v>
      </c>
      <c r="B95" s="6" t="s">
        <v>302</v>
      </c>
      <c r="C95" s="6" t="s">
        <v>276</v>
      </c>
      <c r="D95" s="6" t="s">
        <v>303</v>
      </c>
      <c r="E95" s="6" t="s">
        <v>265</v>
      </c>
      <c r="F95" s="10">
        <v>20987158.75</v>
      </c>
      <c r="G95" s="10">
        <v>9177020.7400000002</v>
      </c>
      <c r="H95" s="10">
        <v>9177020.7400000002</v>
      </c>
    </row>
    <row r="96" spans="1:8" ht="38.1" customHeight="1" x14ac:dyDescent="0.15">
      <c r="A96" s="7" t="s">
        <v>304</v>
      </c>
      <c r="B96" s="6" t="s">
        <v>305</v>
      </c>
      <c r="C96" s="6" t="s">
        <v>276</v>
      </c>
      <c r="D96" s="6"/>
      <c r="E96" s="6"/>
      <c r="F96" s="10">
        <v>72346798.689999998</v>
      </c>
      <c r="G96" s="10">
        <v>64654046.109999999</v>
      </c>
      <c r="H96" s="10">
        <v>64654046.109999999</v>
      </c>
    </row>
    <row r="97" spans="1:8" ht="38.1" customHeight="1" x14ac:dyDescent="0.15">
      <c r="A97" s="7" t="s">
        <v>306</v>
      </c>
      <c r="B97" s="6" t="s">
        <v>307</v>
      </c>
      <c r="C97" s="6" t="s">
        <v>276</v>
      </c>
      <c r="D97" s="6" t="s">
        <v>308</v>
      </c>
      <c r="E97" s="6" t="s">
        <v>309</v>
      </c>
      <c r="F97" s="10">
        <v>25714844.170000002</v>
      </c>
      <c r="G97" s="10">
        <v>23714844.170000002</v>
      </c>
      <c r="H97" s="10">
        <v>23714844.170000002</v>
      </c>
    </row>
    <row r="98" spans="1:8" ht="24.95" customHeight="1" x14ac:dyDescent="0.15">
      <c r="A98" s="7" t="s">
        <v>310</v>
      </c>
      <c r="B98" s="6" t="s">
        <v>311</v>
      </c>
      <c r="C98" s="6" t="s">
        <v>276</v>
      </c>
      <c r="D98" s="6" t="s">
        <v>178</v>
      </c>
      <c r="E98" s="6" t="s">
        <v>312</v>
      </c>
      <c r="F98" s="10">
        <v>0</v>
      </c>
      <c r="G98" s="10">
        <v>0</v>
      </c>
      <c r="H98" s="10">
        <v>0</v>
      </c>
    </row>
    <row r="99" spans="1:8" ht="24.95" customHeight="1" x14ac:dyDescent="0.15">
      <c r="A99" s="7" t="s">
        <v>313</v>
      </c>
      <c r="B99" s="6" t="s">
        <v>314</v>
      </c>
      <c r="C99" s="6" t="s">
        <v>276</v>
      </c>
      <c r="D99" s="6" t="s">
        <v>315</v>
      </c>
      <c r="E99" s="6" t="s">
        <v>316</v>
      </c>
      <c r="F99" s="10">
        <v>0</v>
      </c>
      <c r="G99" s="10">
        <v>0</v>
      </c>
      <c r="H99" s="10">
        <v>0</v>
      </c>
    </row>
    <row r="100" spans="1:8" ht="50.1" customHeight="1" x14ac:dyDescent="0.15">
      <c r="A100" s="7" t="s">
        <v>317</v>
      </c>
      <c r="B100" s="6" t="s">
        <v>318</v>
      </c>
      <c r="C100" s="6" t="s">
        <v>276</v>
      </c>
      <c r="D100" s="6" t="s">
        <v>319</v>
      </c>
      <c r="E100" s="6" t="s">
        <v>320</v>
      </c>
      <c r="F100" s="10">
        <v>300000</v>
      </c>
      <c r="G100" s="10">
        <v>300000</v>
      </c>
      <c r="H100" s="10">
        <v>300000</v>
      </c>
    </row>
    <row r="101" spans="1:8" ht="24.95" customHeight="1" x14ac:dyDescent="0.15">
      <c r="A101" s="7" t="s">
        <v>321</v>
      </c>
      <c r="B101" s="6" t="s">
        <v>322</v>
      </c>
      <c r="C101" s="6" t="s">
        <v>276</v>
      </c>
      <c r="D101" s="6" t="s">
        <v>323</v>
      </c>
      <c r="E101" s="6" t="s">
        <v>324</v>
      </c>
      <c r="F101" s="10">
        <v>13800821.9</v>
      </c>
      <c r="G101" s="10">
        <v>13800821.9</v>
      </c>
      <c r="H101" s="10">
        <v>13800821.9</v>
      </c>
    </row>
    <row r="102" spans="1:8" ht="24.95" customHeight="1" x14ac:dyDescent="0.15">
      <c r="A102" s="7" t="s">
        <v>325</v>
      </c>
      <c r="B102" s="6" t="s">
        <v>326</v>
      </c>
      <c r="C102" s="6" t="s">
        <v>276</v>
      </c>
      <c r="D102" s="6" t="s">
        <v>327</v>
      </c>
      <c r="E102" s="6" t="s">
        <v>328</v>
      </c>
      <c r="F102" s="10">
        <v>6001227.7999999998</v>
      </c>
      <c r="G102" s="10">
        <v>6001227.7999999998</v>
      </c>
      <c r="H102" s="10">
        <v>6001227.7999999998</v>
      </c>
    </row>
    <row r="103" spans="1:8" ht="24.95" customHeight="1" x14ac:dyDescent="0.15">
      <c r="A103" s="7" t="s">
        <v>329</v>
      </c>
      <c r="B103" s="6" t="s">
        <v>330</v>
      </c>
      <c r="C103" s="6" t="s">
        <v>276</v>
      </c>
      <c r="D103" s="6" t="s">
        <v>272</v>
      </c>
      <c r="E103" s="6" t="s">
        <v>273</v>
      </c>
      <c r="F103" s="10">
        <v>5090623.83</v>
      </c>
      <c r="G103" s="10">
        <v>4090623.83</v>
      </c>
      <c r="H103" s="10">
        <v>4090623.83</v>
      </c>
    </row>
    <row r="104" spans="1:8" ht="50.1" customHeight="1" x14ac:dyDescent="0.15">
      <c r="A104" s="7" t="s">
        <v>331</v>
      </c>
      <c r="B104" s="6" t="s">
        <v>332</v>
      </c>
      <c r="C104" s="6" t="s">
        <v>276</v>
      </c>
      <c r="D104" s="6" t="s">
        <v>333</v>
      </c>
      <c r="E104" s="6" t="s">
        <v>334</v>
      </c>
      <c r="F104" s="10">
        <v>20839280.989999998</v>
      </c>
      <c r="G104" s="10">
        <v>16146528.41</v>
      </c>
      <c r="H104" s="10">
        <v>16146528.41</v>
      </c>
    </row>
    <row r="105" spans="1:8" ht="50.1" customHeight="1" x14ac:dyDescent="0.15">
      <c r="A105" s="7" t="s">
        <v>335</v>
      </c>
      <c r="B105" s="6" t="s">
        <v>336</v>
      </c>
      <c r="C105" s="6" t="s">
        <v>276</v>
      </c>
      <c r="D105" s="6" t="s">
        <v>268</v>
      </c>
      <c r="E105" s="6" t="s">
        <v>269</v>
      </c>
      <c r="F105" s="10">
        <v>600000</v>
      </c>
      <c r="G105" s="10">
        <v>600000</v>
      </c>
      <c r="H105" s="10">
        <v>600000</v>
      </c>
    </row>
    <row r="106" spans="1:8" ht="75" customHeight="1" x14ac:dyDescent="0.15">
      <c r="A106" s="7" t="s">
        <v>337</v>
      </c>
      <c r="B106" s="6" t="s">
        <v>338</v>
      </c>
      <c r="C106" s="6" t="s">
        <v>276</v>
      </c>
      <c r="D106" s="6" t="s">
        <v>339</v>
      </c>
      <c r="E106" s="6" t="s">
        <v>150</v>
      </c>
      <c r="F106" s="10">
        <v>0</v>
      </c>
      <c r="G106" s="10">
        <v>0</v>
      </c>
      <c r="H106" s="10">
        <v>0</v>
      </c>
    </row>
    <row r="107" spans="1:8" ht="87.95" customHeight="1" x14ac:dyDescent="0.15">
      <c r="A107" s="7" t="s">
        <v>340</v>
      </c>
      <c r="B107" s="6" t="s">
        <v>341</v>
      </c>
      <c r="C107" s="6" t="s">
        <v>342</v>
      </c>
      <c r="D107" s="6"/>
      <c r="E107" s="6"/>
      <c r="F107" s="10">
        <v>0</v>
      </c>
      <c r="G107" s="10">
        <v>0</v>
      </c>
      <c r="H107" s="10">
        <v>0</v>
      </c>
    </row>
    <row r="108" spans="1:8" ht="24.95" customHeight="1" x14ac:dyDescent="0.15">
      <c r="A108" s="7" t="s">
        <v>343</v>
      </c>
      <c r="B108" s="6" t="s">
        <v>344</v>
      </c>
      <c r="C108" s="6" t="s">
        <v>345</v>
      </c>
      <c r="D108" s="6" t="s">
        <v>286</v>
      </c>
      <c r="E108" s="6" t="s">
        <v>287</v>
      </c>
      <c r="F108" s="10">
        <v>51621022.119999997</v>
      </c>
      <c r="G108" s="10">
        <v>41121022.119999997</v>
      </c>
      <c r="H108" s="10">
        <v>41121022.119999997</v>
      </c>
    </row>
    <row r="109" spans="1:8" ht="50.1" customHeight="1" x14ac:dyDescent="0.15">
      <c r="A109" s="7" t="s">
        <v>346</v>
      </c>
      <c r="B109" s="6" t="s">
        <v>347</v>
      </c>
      <c r="C109" s="6" t="s">
        <v>348</v>
      </c>
      <c r="D109" s="6"/>
      <c r="E109" s="6"/>
      <c r="F109" s="10">
        <v>0</v>
      </c>
      <c r="G109" s="10">
        <v>0</v>
      </c>
      <c r="H109" s="10">
        <v>0</v>
      </c>
    </row>
    <row r="110" spans="1:8" ht="63" customHeight="1" x14ac:dyDescent="0.15">
      <c r="A110" s="7" t="s">
        <v>349</v>
      </c>
      <c r="B110" s="6" t="s">
        <v>350</v>
      </c>
      <c r="C110" s="6" t="s">
        <v>351</v>
      </c>
      <c r="D110" s="6"/>
      <c r="E110" s="6"/>
      <c r="F110" s="10">
        <v>0</v>
      </c>
      <c r="G110" s="10">
        <v>0</v>
      </c>
      <c r="H110" s="10">
        <v>0</v>
      </c>
    </row>
    <row r="111" spans="1:8" ht="50.1" customHeight="1" x14ac:dyDescent="0.15">
      <c r="A111" s="7" t="s">
        <v>352</v>
      </c>
      <c r="B111" s="6" t="s">
        <v>353</v>
      </c>
      <c r="C111" s="6" t="s">
        <v>354</v>
      </c>
      <c r="D111" s="6"/>
      <c r="E111" s="6"/>
      <c r="F111" s="10">
        <v>0</v>
      </c>
      <c r="G111" s="10">
        <v>0</v>
      </c>
      <c r="H111" s="10">
        <v>0</v>
      </c>
    </row>
    <row r="112" spans="1:8" ht="24.95" customHeight="1" x14ac:dyDescent="0.15">
      <c r="A112" s="7" t="s">
        <v>355</v>
      </c>
      <c r="B112" s="6" t="s">
        <v>356</v>
      </c>
      <c r="C112" s="6" t="s">
        <v>357</v>
      </c>
      <c r="D112" s="6"/>
      <c r="E112" s="6"/>
      <c r="F112" s="10">
        <v>-5100000</v>
      </c>
      <c r="G112" s="10">
        <v>-5100000</v>
      </c>
      <c r="H112" s="10">
        <v>-5100000</v>
      </c>
    </row>
    <row r="113" spans="1:8" ht="38.1" customHeight="1" x14ac:dyDescent="0.15">
      <c r="A113" s="7" t="s">
        <v>358</v>
      </c>
      <c r="B113" s="6" t="s">
        <v>359</v>
      </c>
      <c r="C113" s="6"/>
      <c r="D113" s="6"/>
      <c r="E113" s="6"/>
      <c r="F113" s="10">
        <v>-4000000</v>
      </c>
      <c r="G113" s="10">
        <v>-4000000</v>
      </c>
      <c r="H113" s="10">
        <v>-4000000</v>
      </c>
    </row>
    <row r="114" spans="1:8" ht="24.95" customHeight="1" x14ac:dyDescent="0.15">
      <c r="A114" s="7" t="s">
        <v>360</v>
      </c>
      <c r="B114" s="6" t="s">
        <v>361</v>
      </c>
      <c r="C114" s="6"/>
      <c r="D114" s="6"/>
      <c r="E114" s="6"/>
      <c r="F114" s="10">
        <v>-1100000</v>
      </c>
      <c r="G114" s="10">
        <v>-1100000</v>
      </c>
      <c r="H114" s="10">
        <v>-1100000</v>
      </c>
    </row>
    <row r="115" spans="1:8" ht="24.95" customHeight="1" x14ac:dyDescent="0.15">
      <c r="A115" s="7" t="s">
        <v>362</v>
      </c>
      <c r="B115" s="6" t="s">
        <v>363</v>
      </c>
      <c r="C115" s="6"/>
      <c r="D115" s="6"/>
      <c r="E115" s="6"/>
      <c r="F115" s="10">
        <v>0</v>
      </c>
      <c r="G115" s="10">
        <v>0</v>
      </c>
      <c r="H115" s="10">
        <v>0</v>
      </c>
    </row>
    <row r="116" spans="1:8" ht="24.95" customHeight="1" x14ac:dyDescent="0.15">
      <c r="A116" s="7" t="s">
        <v>364</v>
      </c>
      <c r="B116" s="6" t="s">
        <v>365</v>
      </c>
      <c r="C116" s="6" t="s">
        <v>96</v>
      </c>
      <c r="D116" s="6" t="s">
        <v>96</v>
      </c>
      <c r="E116" s="6"/>
      <c r="F116" s="10">
        <v>120563536.72</v>
      </c>
      <c r="G116" s="10">
        <v>0</v>
      </c>
      <c r="H116" s="10">
        <v>0</v>
      </c>
    </row>
    <row r="117" spans="1:8" ht="38.1" customHeight="1" x14ac:dyDescent="0.15">
      <c r="A117" s="7" t="s">
        <v>366</v>
      </c>
      <c r="B117" s="6" t="s">
        <v>367</v>
      </c>
      <c r="C117" s="6" t="s">
        <v>368</v>
      </c>
      <c r="D117" s="6"/>
      <c r="E117" s="6"/>
      <c r="F117" s="10">
        <v>120563536.72</v>
      </c>
      <c r="G117" s="10">
        <v>0</v>
      </c>
      <c r="H117" s="10">
        <v>0</v>
      </c>
    </row>
    <row r="118" spans="1:8" ht="24.95" customHeight="1" x14ac:dyDescent="0.15">
      <c r="A118" s="7" t="s">
        <v>369</v>
      </c>
      <c r="B118" s="6" t="s">
        <v>370</v>
      </c>
      <c r="C118" s="6" t="s">
        <v>368</v>
      </c>
      <c r="D118" s="6"/>
      <c r="E118" s="6"/>
      <c r="F118" s="10">
        <v>0</v>
      </c>
      <c r="G118" s="10">
        <v>0</v>
      </c>
      <c r="H118" s="10">
        <v>0</v>
      </c>
    </row>
  </sheetData>
  <sheetProtection password="CE12" sheet="1" objects="1" scenarios="1"/>
  <mergeCells count="7"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&amp;K00-00923850.O10.213570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workbookViewId="0"/>
  </sheetViews>
  <sheetFormatPr defaultRowHeight="10.5" x14ac:dyDescent="0.15"/>
  <cols>
    <col min="1" max="1" width="57.28515625" customWidth="1"/>
    <col min="2" max="5" width="11.42578125" customWidth="1"/>
    <col min="6" max="11" width="22.85546875" customWidth="1"/>
  </cols>
  <sheetData>
    <row r="1" spans="1:11" ht="15" customHeight="1" x14ac:dyDescent="0.15"/>
    <row r="2" spans="1:11" ht="24.95" customHeight="1" x14ac:dyDescent="0.15">
      <c r="A2" s="14" t="s">
        <v>371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39.950000000000003" customHeight="1" x14ac:dyDescent="0.15">
      <c r="A4" s="19" t="s">
        <v>44</v>
      </c>
      <c r="B4" s="19" t="s">
        <v>45</v>
      </c>
      <c r="C4" s="19" t="s">
        <v>46</v>
      </c>
      <c r="D4" s="19" t="s">
        <v>372</v>
      </c>
      <c r="E4" s="19" t="s">
        <v>48</v>
      </c>
      <c r="F4" s="19" t="s">
        <v>49</v>
      </c>
      <c r="G4" s="19"/>
      <c r="H4" s="19"/>
      <c r="I4" s="19"/>
      <c r="J4" s="19"/>
      <c r="K4" s="19"/>
    </row>
    <row r="5" spans="1:11" ht="99.95" customHeight="1" x14ac:dyDescent="0.15">
      <c r="A5" s="19"/>
      <c r="B5" s="19"/>
      <c r="C5" s="19"/>
      <c r="D5" s="19"/>
      <c r="E5" s="19"/>
      <c r="F5" s="6" t="s">
        <v>50</v>
      </c>
      <c r="G5" s="6" t="s">
        <v>373</v>
      </c>
      <c r="H5" s="6" t="s">
        <v>374</v>
      </c>
      <c r="I5" s="6" t="s">
        <v>375</v>
      </c>
      <c r="J5" s="6" t="s">
        <v>51</v>
      </c>
      <c r="K5" s="6" t="s">
        <v>52</v>
      </c>
    </row>
    <row r="6" spans="1:11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4.95" customHeight="1" x14ac:dyDescent="0.15">
      <c r="A7" s="7" t="s">
        <v>53</v>
      </c>
      <c r="B7" s="6" t="s">
        <v>54</v>
      </c>
      <c r="C7" s="6" t="s">
        <v>55</v>
      </c>
      <c r="D7" s="6" t="s">
        <v>55</v>
      </c>
      <c r="E7" s="6"/>
      <c r="F7" s="10">
        <v>314314427.31</v>
      </c>
      <c r="G7" s="10">
        <v>21592154.949999999</v>
      </c>
      <c r="H7" s="10">
        <v>274698536.72000003</v>
      </c>
      <c r="I7" s="10">
        <v>18023735.640000001</v>
      </c>
      <c r="J7" s="10">
        <v>0</v>
      </c>
      <c r="K7" s="10">
        <v>0</v>
      </c>
    </row>
    <row r="8" spans="1:11" ht="24.95" customHeight="1" x14ac:dyDescent="0.15">
      <c r="A8" s="7" t="s">
        <v>56</v>
      </c>
      <c r="B8" s="6" t="s">
        <v>57</v>
      </c>
      <c r="C8" s="6" t="s">
        <v>55</v>
      </c>
      <c r="D8" s="6" t="s">
        <v>55</v>
      </c>
      <c r="E8" s="6"/>
      <c r="F8" s="10">
        <f t="shared" ref="F8:K8" si="0">IF(ISNUMBER(F7),F7,0)+IF(ISNUMBER(F9),F9,0)+IF(ISNUMBER(F112),F112,0)-IF(ISNUMBER(F26),F26,0)-IF(ISNUMBER(F116),F116,0)</f>
        <v>0</v>
      </c>
      <c r="G8" s="10">
        <f t="shared" si="0"/>
        <v>1.1920928955078125E-7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</row>
    <row r="9" spans="1:11" ht="24.95" customHeight="1" x14ac:dyDescent="0.15">
      <c r="A9" s="7" t="s">
        <v>58</v>
      </c>
      <c r="B9" s="6" t="s">
        <v>59</v>
      </c>
      <c r="C9" s="6" t="s">
        <v>55</v>
      </c>
      <c r="D9" s="6" t="s">
        <v>55</v>
      </c>
      <c r="E9" s="6"/>
      <c r="F9" s="10">
        <v>681976882.11000001</v>
      </c>
      <c r="G9" s="10">
        <v>531976882.11000001</v>
      </c>
      <c r="H9" s="10">
        <v>0</v>
      </c>
      <c r="I9" s="10">
        <v>150000000</v>
      </c>
      <c r="J9" s="10">
        <v>681976882.11000001</v>
      </c>
      <c r="K9" s="10">
        <v>681976882.11000001</v>
      </c>
    </row>
    <row r="10" spans="1:11" ht="38.1" customHeight="1" x14ac:dyDescent="0.15">
      <c r="A10" s="7" t="s">
        <v>60</v>
      </c>
      <c r="B10" s="6" t="s">
        <v>61</v>
      </c>
      <c r="C10" s="6" t="s">
        <v>62</v>
      </c>
      <c r="D10" s="6" t="s">
        <v>55</v>
      </c>
      <c r="E10" s="6"/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24.95" customHeight="1" x14ac:dyDescent="0.15">
      <c r="A11" s="7" t="s">
        <v>63</v>
      </c>
      <c r="B11" s="6" t="s">
        <v>64</v>
      </c>
      <c r="C11" s="6" t="s">
        <v>62</v>
      </c>
      <c r="D11" s="6" t="s">
        <v>65</v>
      </c>
      <c r="E11" s="6"/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50.1" customHeight="1" x14ac:dyDescent="0.15">
      <c r="A12" s="7" t="s">
        <v>66</v>
      </c>
      <c r="B12" s="6" t="s">
        <v>67</v>
      </c>
      <c r="C12" s="6" t="s">
        <v>68</v>
      </c>
      <c r="D12" s="6" t="s">
        <v>55</v>
      </c>
      <c r="E12" s="6"/>
      <c r="F12" s="10">
        <v>664476882.11000001</v>
      </c>
      <c r="G12" s="10">
        <v>531976882.11000001</v>
      </c>
      <c r="H12" s="10">
        <v>0</v>
      </c>
      <c r="I12" s="10">
        <v>132500000</v>
      </c>
      <c r="J12" s="10">
        <v>664476882.11000001</v>
      </c>
      <c r="K12" s="10">
        <v>664476882.11000001</v>
      </c>
    </row>
    <row r="13" spans="1:11" ht="87.95" customHeight="1" x14ac:dyDescent="0.15">
      <c r="A13" s="7" t="s">
        <v>69</v>
      </c>
      <c r="B13" s="6" t="s">
        <v>70</v>
      </c>
      <c r="C13" s="6" t="s">
        <v>68</v>
      </c>
      <c r="D13" s="6" t="s">
        <v>71</v>
      </c>
      <c r="E13" s="6"/>
      <c r="F13" s="10">
        <v>531976882.11000001</v>
      </c>
      <c r="G13" s="10">
        <v>531976882.11000001</v>
      </c>
      <c r="H13" s="10">
        <v>0</v>
      </c>
      <c r="I13" s="10">
        <v>0</v>
      </c>
      <c r="J13" s="10">
        <v>531976882.11000001</v>
      </c>
      <c r="K13" s="10">
        <v>531976882.11000001</v>
      </c>
    </row>
    <row r="14" spans="1:11" ht="50.1" customHeight="1" x14ac:dyDescent="0.15">
      <c r="A14" s="7" t="s">
        <v>72</v>
      </c>
      <c r="B14" s="6" t="s">
        <v>73</v>
      </c>
      <c r="C14" s="6" t="s">
        <v>74</v>
      </c>
      <c r="D14" s="6" t="s">
        <v>55</v>
      </c>
      <c r="E14" s="6"/>
      <c r="F14" s="10">
        <v>500000</v>
      </c>
      <c r="G14" s="10">
        <v>0</v>
      </c>
      <c r="H14" s="10">
        <v>0</v>
      </c>
      <c r="I14" s="10">
        <v>500000</v>
      </c>
      <c r="J14" s="10">
        <v>500000</v>
      </c>
      <c r="K14" s="10">
        <v>500000</v>
      </c>
    </row>
    <row r="15" spans="1:11" ht="38.1" customHeight="1" x14ac:dyDescent="0.15">
      <c r="A15" s="7" t="s">
        <v>75</v>
      </c>
      <c r="B15" s="6" t="s">
        <v>76</v>
      </c>
      <c r="C15" s="6" t="s">
        <v>74</v>
      </c>
      <c r="D15" s="6" t="s">
        <v>77</v>
      </c>
      <c r="E15" s="6"/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24.95" customHeight="1" x14ac:dyDescent="0.15">
      <c r="A16" s="7" t="s">
        <v>78</v>
      </c>
      <c r="B16" s="6" t="s">
        <v>79</v>
      </c>
      <c r="C16" s="6" t="s">
        <v>80</v>
      </c>
      <c r="D16" s="6" t="s">
        <v>55</v>
      </c>
      <c r="E16" s="6"/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38.1" customHeight="1" x14ac:dyDescent="0.15">
      <c r="A17" s="7" t="s">
        <v>81</v>
      </c>
      <c r="B17" s="6" t="s">
        <v>82</v>
      </c>
      <c r="C17" s="6" t="s">
        <v>80</v>
      </c>
      <c r="D17" s="6" t="s">
        <v>80</v>
      </c>
      <c r="E17" s="6"/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24.95" customHeight="1" x14ac:dyDescent="0.15">
      <c r="A18" s="7" t="s">
        <v>83</v>
      </c>
      <c r="B18" s="6" t="s">
        <v>84</v>
      </c>
      <c r="C18" s="6" t="s">
        <v>80</v>
      </c>
      <c r="D18" s="6"/>
      <c r="E18" s="6"/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24.95" customHeight="1" x14ac:dyDescent="0.15">
      <c r="A19" s="7" t="s">
        <v>85</v>
      </c>
      <c r="B19" s="6" t="s">
        <v>86</v>
      </c>
      <c r="C19" s="6" t="s">
        <v>80</v>
      </c>
      <c r="D19" s="6"/>
      <c r="E19" s="6"/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24.95" customHeight="1" x14ac:dyDescent="0.15">
      <c r="A20" s="7" t="s">
        <v>87</v>
      </c>
      <c r="B20" s="6" t="s">
        <v>88</v>
      </c>
      <c r="C20" s="6" t="s">
        <v>80</v>
      </c>
      <c r="D20" s="6"/>
      <c r="E20" s="6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24.95" customHeight="1" x14ac:dyDescent="0.15">
      <c r="A21" s="7" t="s">
        <v>89</v>
      </c>
      <c r="B21" s="6" t="s">
        <v>90</v>
      </c>
      <c r="C21" s="6" t="s">
        <v>91</v>
      </c>
      <c r="D21" s="6" t="s">
        <v>55</v>
      </c>
      <c r="E21" s="6"/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24.95" customHeight="1" x14ac:dyDescent="0.15">
      <c r="A22" s="7" t="s">
        <v>92</v>
      </c>
      <c r="B22" s="6" t="s">
        <v>93</v>
      </c>
      <c r="C22" s="6" t="s">
        <v>91</v>
      </c>
      <c r="D22" s="6"/>
      <c r="E22" s="6"/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24.95" customHeight="1" x14ac:dyDescent="0.15">
      <c r="A23" s="7" t="s">
        <v>94</v>
      </c>
      <c r="B23" s="6" t="s">
        <v>95</v>
      </c>
      <c r="C23" s="6" t="s">
        <v>96</v>
      </c>
      <c r="D23" s="6"/>
      <c r="E23" s="6"/>
      <c r="F23" s="10">
        <v>17000000</v>
      </c>
      <c r="G23" s="10">
        <v>0</v>
      </c>
      <c r="H23" s="10">
        <v>0</v>
      </c>
      <c r="I23" s="10">
        <v>17000000</v>
      </c>
      <c r="J23" s="10">
        <v>17000000</v>
      </c>
      <c r="K23" s="10">
        <v>17000000</v>
      </c>
    </row>
    <row r="24" spans="1:11" ht="24.95" customHeight="1" x14ac:dyDescent="0.15">
      <c r="A24" s="7" t="s">
        <v>97</v>
      </c>
      <c r="B24" s="6" t="s">
        <v>98</v>
      </c>
      <c r="C24" s="6" t="s">
        <v>55</v>
      </c>
      <c r="D24" s="6" t="s">
        <v>55</v>
      </c>
      <c r="E24" s="6"/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50.1" customHeight="1" x14ac:dyDescent="0.15">
      <c r="A25" s="7" t="s">
        <v>99</v>
      </c>
      <c r="B25" s="6" t="s">
        <v>100</v>
      </c>
      <c r="C25" s="6" t="s">
        <v>101</v>
      </c>
      <c r="D25" s="6"/>
      <c r="E25" s="6"/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24.95" customHeight="1" x14ac:dyDescent="0.15">
      <c r="A26" s="7" t="s">
        <v>102</v>
      </c>
      <c r="B26" s="6" t="s">
        <v>103</v>
      </c>
      <c r="C26" s="6" t="s">
        <v>55</v>
      </c>
      <c r="D26" s="6" t="s">
        <v>55</v>
      </c>
      <c r="E26" s="6"/>
      <c r="F26" s="10">
        <v>870627772.70000005</v>
      </c>
      <c r="G26" s="10">
        <v>553569037.05999994</v>
      </c>
      <c r="H26" s="10">
        <v>154135000</v>
      </c>
      <c r="I26" s="10">
        <v>162923735.63999999</v>
      </c>
      <c r="J26" s="10">
        <v>676876882.11000001</v>
      </c>
      <c r="K26" s="10">
        <v>676876882.11000001</v>
      </c>
    </row>
    <row r="27" spans="1:11" ht="38.1" customHeight="1" x14ac:dyDescent="0.15">
      <c r="A27" s="7" t="s">
        <v>104</v>
      </c>
      <c r="B27" s="6" t="s">
        <v>105</v>
      </c>
      <c r="C27" s="6" t="s">
        <v>55</v>
      </c>
      <c r="D27" s="6" t="s">
        <v>55</v>
      </c>
      <c r="E27" s="6"/>
      <c r="F27" s="10">
        <v>497614889.08999997</v>
      </c>
      <c r="G27" s="10">
        <v>403763743.37</v>
      </c>
      <c r="H27" s="10">
        <v>0</v>
      </c>
      <c r="I27" s="10">
        <v>93851145.719999999</v>
      </c>
      <c r="J27" s="10">
        <v>497614889.08999997</v>
      </c>
      <c r="K27" s="10">
        <v>497614889.08999997</v>
      </c>
    </row>
    <row r="28" spans="1:11" ht="38.1" customHeight="1" x14ac:dyDescent="0.15">
      <c r="A28" s="7" t="s">
        <v>106</v>
      </c>
      <c r="B28" s="6" t="s">
        <v>107</v>
      </c>
      <c r="C28" s="6" t="s">
        <v>108</v>
      </c>
      <c r="D28" s="6" t="s">
        <v>109</v>
      </c>
      <c r="E28" s="6" t="s">
        <v>110</v>
      </c>
      <c r="F28" s="10">
        <v>381847073.02999997</v>
      </c>
      <c r="G28" s="10">
        <v>309803182.31</v>
      </c>
      <c r="H28" s="10">
        <v>0</v>
      </c>
      <c r="I28" s="10">
        <v>72043890.719999999</v>
      </c>
      <c r="J28" s="10">
        <v>381847073.02999997</v>
      </c>
      <c r="K28" s="10">
        <v>381847073.02999997</v>
      </c>
    </row>
    <row r="29" spans="1:11" ht="38.1" customHeight="1" x14ac:dyDescent="0.15">
      <c r="A29" s="7" t="s">
        <v>111</v>
      </c>
      <c r="B29" s="6" t="s">
        <v>112</v>
      </c>
      <c r="C29" s="6" t="s">
        <v>108</v>
      </c>
      <c r="D29" s="6" t="s">
        <v>109</v>
      </c>
      <c r="E29" s="6" t="s">
        <v>110</v>
      </c>
      <c r="F29" s="10">
        <v>249617989.06</v>
      </c>
      <c r="G29" s="10">
        <v>207568132.61000001</v>
      </c>
      <c r="H29" s="10">
        <v>0</v>
      </c>
      <c r="I29" s="10">
        <v>42049856.450000003</v>
      </c>
      <c r="J29" s="10">
        <v>249617989.06</v>
      </c>
      <c r="K29" s="10">
        <v>249617989.06</v>
      </c>
    </row>
    <row r="30" spans="1:11" ht="24.95" customHeight="1" x14ac:dyDescent="0.15">
      <c r="A30" s="7" t="s">
        <v>113</v>
      </c>
      <c r="B30" s="6" t="s">
        <v>114</v>
      </c>
      <c r="C30" s="6" t="s">
        <v>108</v>
      </c>
      <c r="D30" s="6" t="s">
        <v>109</v>
      </c>
      <c r="E30" s="6" t="s">
        <v>110</v>
      </c>
      <c r="F30" s="10">
        <v>232363598.38</v>
      </c>
      <c r="G30" s="10">
        <v>191497986.27000001</v>
      </c>
      <c r="H30" s="10">
        <v>0</v>
      </c>
      <c r="I30" s="10">
        <v>40865612.109999999</v>
      </c>
      <c r="J30" s="10">
        <v>232363598.38</v>
      </c>
      <c r="K30" s="10">
        <v>232363598.38</v>
      </c>
    </row>
    <row r="31" spans="1:11" ht="24.95" customHeight="1" x14ac:dyDescent="0.15">
      <c r="A31" s="7" t="s">
        <v>115</v>
      </c>
      <c r="B31" s="6" t="s">
        <v>116</v>
      </c>
      <c r="C31" s="6" t="s">
        <v>108</v>
      </c>
      <c r="D31" s="6" t="s">
        <v>109</v>
      </c>
      <c r="E31" s="6" t="s">
        <v>110</v>
      </c>
      <c r="F31" s="10">
        <v>17254390.68</v>
      </c>
      <c r="G31" s="10">
        <v>16070146.34</v>
      </c>
      <c r="H31" s="10">
        <v>0</v>
      </c>
      <c r="I31" s="10">
        <v>1184244.3400000001</v>
      </c>
      <c r="J31" s="10">
        <v>17254390.68</v>
      </c>
      <c r="K31" s="10">
        <v>17254390.68</v>
      </c>
    </row>
    <row r="32" spans="1:11" ht="24.95" customHeight="1" x14ac:dyDescent="0.15">
      <c r="A32" s="7" t="s">
        <v>117</v>
      </c>
      <c r="B32" s="6" t="s">
        <v>118</v>
      </c>
      <c r="C32" s="6" t="s">
        <v>108</v>
      </c>
      <c r="D32" s="6" t="s">
        <v>109</v>
      </c>
      <c r="E32" s="6" t="s">
        <v>110</v>
      </c>
      <c r="F32" s="10">
        <v>132229083.97</v>
      </c>
      <c r="G32" s="10">
        <v>102235049.7</v>
      </c>
      <c r="H32" s="10">
        <v>0</v>
      </c>
      <c r="I32" s="10">
        <v>29994034.27</v>
      </c>
      <c r="J32" s="10">
        <v>132229083.97</v>
      </c>
      <c r="K32" s="10">
        <v>132229083.97</v>
      </c>
    </row>
    <row r="33" spans="1:11" ht="24.95" customHeight="1" x14ac:dyDescent="0.15">
      <c r="A33" s="7" t="s">
        <v>119</v>
      </c>
      <c r="B33" s="6" t="s">
        <v>120</v>
      </c>
      <c r="C33" s="6" t="s">
        <v>108</v>
      </c>
      <c r="D33" s="6" t="s">
        <v>109</v>
      </c>
      <c r="E33" s="6" t="s">
        <v>110</v>
      </c>
      <c r="F33" s="10">
        <v>33054245.039999999</v>
      </c>
      <c r="G33" s="10">
        <v>22034006.859999999</v>
      </c>
      <c r="H33" s="10">
        <v>0</v>
      </c>
      <c r="I33" s="10">
        <v>11020238.18</v>
      </c>
      <c r="J33" s="10">
        <v>33054245.039999999</v>
      </c>
      <c r="K33" s="10">
        <v>33054245.039999999</v>
      </c>
    </row>
    <row r="34" spans="1:11" ht="24.95" customHeight="1" x14ac:dyDescent="0.15">
      <c r="A34" s="7" t="s">
        <v>121</v>
      </c>
      <c r="B34" s="6" t="s">
        <v>122</v>
      </c>
      <c r="C34" s="6" t="s">
        <v>108</v>
      </c>
      <c r="D34" s="6" t="s">
        <v>109</v>
      </c>
      <c r="E34" s="6" t="s">
        <v>110</v>
      </c>
      <c r="F34" s="10">
        <v>8484610.6799999997</v>
      </c>
      <c r="G34" s="10">
        <v>6340486.6799999997</v>
      </c>
      <c r="H34" s="10">
        <v>0</v>
      </c>
      <c r="I34" s="10">
        <v>2144124</v>
      </c>
      <c r="J34" s="10">
        <v>8484610.6799999997</v>
      </c>
      <c r="K34" s="10">
        <v>8484610.6799999997</v>
      </c>
    </row>
    <row r="35" spans="1:11" ht="24.95" customHeight="1" x14ac:dyDescent="0.15">
      <c r="A35" s="7" t="s">
        <v>123</v>
      </c>
      <c r="B35" s="6" t="s">
        <v>124</v>
      </c>
      <c r="C35" s="6" t="s">
        <v>108</v>
      </c>
      <c r="D35" s="6" t="s">
        <v>109</v>
      </c>
      <c r="E35" s="6" t="s">
        <v>110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  <row r="36" spans="1:11" ht="24.95" customHeight="1" x14ac:dyDescent="0.15">
      <c r="A36" s="7" t="s">
        <v>125</v>
      </c>
      <c r="B36" s="6" t="s">
        <v>126</v>
      </c>
      <c r="C36" s="6" t="s">
        <v>108</v>
      </c>
      <c r="D36" s="6" t="s">
        <v>109</v>
      </c>
      <c r="E36" s="6" t="s">
        <v>110</v>
      </c>
      <c r="F36" s="10">
        <v>8484610.6799999997</v>
      </c>
      <c r="G36" s="10">
        <v>6340486.6799999997</v>
      </c>
      <c r="H36" s="10">
        <v>0</v>
      </c>
      <c r="I36" s="10">
        <v>2144124</v>
      </c>
      <c r="J36" s="10">
        <v>8484610.6799999997</v>
      </c>
      <c r="K36" s="10">
        <v>8484610.6799999997</v>
      </c>
    </row>
    <row r="37" spans="1:11" ht="24.95" customHeight="1" x14ac:dyDescent="0.15">
      <c r="A37" s="7" t="s">
        <v>127</v>
      </c>
      <c r="B37" s="6" t="s">
        <v>128</v>
      </c>
      <c r="C37" s="6" t="s">
        <v>108</v>
      </c>
      <c r="D37" s="6" t="s">
        <v>109</v>
      </c>
      <c r="E37" s="6" t="s">
        <v>110</v>
      </c>
      <c r="F37" s="10">
        <v>30621227.199999999</v>
      </c>
      <c r="G37" s="10">
        <v>27301974.850000001</v>
      </c>
      <c r="H37" s="10">
        <v>0</v>
      </c>
      <c r="I37" s="10">
        <v>3319252.35</v>
      </c>
      <c r="J37" s="10">
        <v>30621227.199999999</v>
      </c>
      <c r="K37" s="10">
        <v>30621227.199999999</v>
      </c>
    </row>
    <row r="38" spans="1:11" ht="24.95" customHeight="1" x14ac:dyDescent="0.15">
      <c r="A38" s="7" t="s">
        <v>129</v>
      </c>
      <c r="B38" s="6" t="s">
        <v>130</v>
      </c>
      <c r="C38" s="6" t="s">
        <v>108</v>
      </c>
      <c r="D38" s="6" t="s">
        <v>109</v>
      </c>
      <c r="E38" s="6" t="s">
        <v>110</v>
      </c>
      <c r="F38" s="10">
        <v>57423369.310000002</v>
      </c>
      <c r="G38" s="10">
        <v>43912949.57</v>
      </c>
      <c r="H38" s="10">
        <v>0</v>
      </c>
      <c r="I38" s="10">
        <v>13510419.74</v>
      </c>
      <c r="J38" s="10">
        <v>57423369.310000002</v>
      </c>
      <c r="K38" s="10">
        <v>57423369.310000002</v>
      </c>
    </row>
    <row r="39" spans="1:11" ht="24.95" customHeight="1" x14ac:dyDescent="0.15">
      <c r="A39" s="7" t="s">
        <v>131</v>
      </c>
      <c r="B39" s="6" t="s">
        <v>132</v>
      </c>
      <c r="C39" s="6" t="s">
        <v>108</v>
      </c>
      <c r="D39" s="6" t="s">
        <v>109</v>
      </c>
      <c r="E39" s="6" t="s">
        <v>110</v>
      </c>
      <c r="F39" s="10">
        <v>2645631.7400000002</v>
      </c>
      <c r="G39" s="10">
        <v>2645631.7400000002</v>
      </c>
      <c r="H39" s="10">
        <v>0</v>
      </c>
      <c r="I39" s="10">
        <v>0</v>
      </c>
      <c r="J39" s="10">
        <v>2645631.7400000002</v>
      </c>
      <c r="K39" s="10">
        <v>2645631.7400000002</v>
      </c>
    </row>
    <row r="40" spans="1:11" ht="24.95" customHeight="1" x14ac:dyDescent="0.15">
      <c r="A40" s="7" t="s">
        <v>133</v>
      </c>
      <c r="B40" s="6" t="s">
        <v>134</v>
      </c>
      <c r="C40" s="6" t="s">
        <v>108</v>
      </c>
      <c r="D40" s="6" t="s">
        <v>135</v>
      </c>
      <c r="E40" s="6" t="s">
        <v>110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</row>
    <row r="41" spans="1:11" ht="50.1" customHeight="1" x14ac:dyDescent="0.15">
      <c r="A41" s="7" t="s">
        <v>136</v>
      </c>
      <c r="B41" s="6" t="s">
        <v>137</v>
      </c>
      <c r="C41" s="6" t="s">
        <v>138</v>
      </c>
      <c r="D41" s="6" t="s">
        <v>55</v>
      </c>
      <c r="E41" s="6"/>
      <c r="F41" s="10">
        <v>250000</v>
      </c>
      <c r="G41" s="10">
        <v>250000</v>
      </c>
      <c r="H41" s="10">
        <v>0</v>
      </c>
      <c r="I41" s="10">
        <v>0</v>
      </c>
      <c r="J41" s="10">
        <v>250000</v>
      </c>
      <c r="K41" s="10">
        <v>250000</v>
      </c>
    </row>
    <row r="42" spans="1:11" ht="63" customHeight="1" x14ac:dyDescent="0.15">
      <c r="A42" s="7" t="s">
        <v>139</v>
      </c>
      <c r="B42" s="6" t="s">
        <v>140</v>
      </c>
      <c r="C42" s="6" t="s">
        <v>138</v>
      </c>
      <c r="D42" s="6" t="s">
        <v>141</v>
      </c>
      <c r="E42" s="6" t="s">
        <v>142</v>
      </c>
      <c r="F42" s="10">
        <v>50000</v>
      </c>
      <c r="G42" s="10">
        <v>50000</v>
      </c>
      <c r="H42" s="10">
        <v>0</v>
      </c>
      <c r="I42" s="10">
        <v>0</v>
      </c>
      <c r="J42" s="10">
        <v>50000</v>
      </c>
      <c r="K42" s="10">
        <v>50000</v>
      </c>
    </row>
    <row r="43" spans="1:11" ht="24.95" customHeight="1" x14ac:dyDescent="0.15">
      <c r="A43" s="7" t="s">
        <v>143</v>
      </c>
      <c r="B43" s="6" t="s">
        <v>144</v>
      </c>
      <c r="C43" s="6" t="s">
        <v>138</v>
      </c>
      <c r="D43" s="6" t="s">
        <v>145</v>
      </c>
      <c r="E43" s="6" t="s">
        <v>146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ht="75" customHeight="1" x14ac:dyDescent="0.15">
      <c r="A44" s="7" t="s">
        <v>147</v>
      </c>
      <c r="B44" s="6" t="s">
        <v>148</v>
      </c>
      <c r="C44" s="6" t="s">
        <v>138</v>
      </c>
      <c r="D44" s="6" t="s">
        <v>149</v>
      </c>
      <c r="E44" s="6" t="s">
        <v>150</v>
      </c>
      <c r="F44" s="10">
        <v>200000</v>
      </c>
      <c r="G44" s="10">
        <v>200000</v>
      </c>
      <c r="H44" s="10">
        <v>0</v>
      </c>
      <c r="I44" s="10">
        <v>0</v>
      </c>
      <c r="J44" s="10">
        <v>200000</v>
      </c>
      <c r="K44" s="10">
        <v>200000</v>
      </c>
    </row>
    <row r="45" spans="1:11" ht="50.1" customHeight="1" x14ac:dyDescent="0.15">
      <c r="A45" s="7" t="s">
        <v>151</v>
      </c>
      <c r="B45" s="6" t="s">
        <v>152</v>
      </c>
      <c r="C45" s="6" t="s">
        <v>138</v>
      </c>
      <c r="D45" s="6" t="s">
        <v>135</v>
      </c>
      <c r="E45" s="6" t="s">
        <v>153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</row>
    <row r="46" spans="1:11" ht="24.95" customHeight="1" x14ac:dyDescent="0.15">
      <c r="A46" s="7" t="s">
        <v>154</v>
      </c>
      <c r="B46" s="6" t="s">
        <v>155</v>
      </c>
      <c r="C46" s="6" t="s">
        <v>138</v>
      </c>
      <c r="D46" s="6" t="s">
        <v>156</v>
      </c>
      <c r="E46" s="6" t="s">
        <v>153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</row>
    <row r="47" spans="1:11" ht="50.1" customHeight="1" x14ac:dyDescent="0.15">
      <c r="A47" s="7" t="s">
        <v>157</v>
      </c>
      <c r="B47" s="6" t="s">
        <v>158</v>
      </c>
      <c r="C47" s="6" t="s">
        <v>159</v>
      </c>
      <c r="D47" s="6" t="s">
        <v>55</v>
      </c>
      <c r="E47" s="6"/>
      <c r="F47" s="10">
        <v>200000</v>
      </c>
      <c r="G47" s="10">
        <v>150000</v>
      </c>
      <c r="H47" s="10">
        <v>0</v>
      </c>
      <c r="I47" s="10">
        <v>50000</v>
      </c>
      <c r="J47" s="10">
        <v>200000</v>
      </c>
      <c r="K47" s="10">
        <v>200000</v>
      </c>
    </row>
    <row r="48" spans="1:11" ht="63" customHeight="1" x14ac:dyDescent="0.15">
      <c r="A48" s="7" t="s">
        <v>139</v>
      </c>
      <c r="B48" s="6" t="s">
        <v>160</v>
      </c>
      <c r="C48" s="6" t="s">
        <v>159</v>
      </c>
      <c r="D48" s="6" t="s">
        <v>141</v>
      </c>
      <c r="E48" s="6" t="s">
        <v>142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</row>
    <row r="49" spans="1:11" ht="24.95" customHeight="1" x14ac:dyDescent="0.15">
      <c r="A49" s="7" t="s">
        <v>143</v>
      </c>
      <c r="B49" s="6" t="s">
        <v>161</v>
      </c>
      <c r="C49" s="6" t="s">
        <v>159</v>
      </c>
      <c r="D49" s="6" t="s">
        <v>145</v>
      </c>
      <c r="E49" s="6" t="s">
        <v>146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</row>
    <row r="50" spans="1:11" ht="75" customHeight="1" x14ac:dyDescent="0.15">
      <c r="A50" s="7" t="s">
        <v>147</v>
      </c>
      <c r="B50" s="6" t="s">
        <v>162</v>
      </c>
      <c r="C50" s="6" t="s">
        <v>159</v>
      </c>
      <c r="D50" s="6" t="s">
        <v>149</v>
      </c>
      <c r="E50" s="6" t="s">
        <v>150</v>
      </c>
      <c r="F50" s="10">
        <v>200000</v>
      </c>
      <c r="G50" s="10">
        <v>150000</v>
      </c>
      <c r="H50" s="10">
        <v>0</v>
      </c>
      <c r="I50" s="10">
        <v>50000</v>
      </c>
      <c r="J50" s="10">
        <v>200000</v>
      </c>
      <c r="K50" s="10">
        <v>200000</v>
      </c>
    </row>
    <row r="51" spans="1:11" ht="50.1" customHeight="1" x14ac:dyDescent="0.15">
      <c r="A51" s="7" t="s">
        <v>151</v>
      </c>
      <c r="B51" s="6" t="s">
        <v>163</v>
      </c>
      <c r="C51" s="6" t="s">
        <v>159</v>
      </c>
      <c r="D51" s="6" t="s">
        <v>135</v>
      </c>
      <c r="E51" s="6" t="s">
        <v>153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ht="75" customHeight="1" x14ac:dyDescent="0.15">
      <c r="A52" s="7" t="s">
        <v>164</v>
      </c>
      <c r="B52" s="6" t="s">
        <v>165</v>
      </c>
      <c r="C52" s="6" t="s">
        <v>166</v>
      </c>
      <c r="D52" s="6"/>
      <c r="E52" s="6"/>
      <c r="F52" s="10">
        <v>115317816.06</v>
      </c>
      <c r="G52" s="10">
        <v>93560561.060000002</v>
      </c>
      <c r="H52" s="10">
        <v>0</v>
      </c>
      <c r="I52" s="10">
        <v>21757255</v>
      </c>
      <c r="J52" s="10">
        <v>115317816.06</v>
      </c>
      <c r="K52" s="10">
        <v>115317816.06</v>
      </c>
    </row>
    <row r="53" spans="1:11" ht="38.1" customHeight="1" x14ac:dyDescent="0.15">
      <c r="A53" s="7" t="s">
        <v>167</v>
      </c>
      <c r="B53" s="6" t="s">
        <v>168</v>
      </c>
      <c r="C53" s="6" t="s">
        <v>166</v>
      </c>
      <c r="D53" s="6" t="s">
        <v>169</v>
      </c>
      <c r="E53" s="6" t="s">
        <v>170</v>
      </c>
      <c r="F53" s="10">
        <v>115317816.06</v>
      </c>
      <c r="G53" s="10">
        <v>93560561.060000002</v>
      </c>
      <c r="H53" s="10">
        <v>0</v>
      </c>
      <c r="I53" s="10">
        <v>21757255</v>
      </c>
      <c r="J53" s="10">
        <v>115317816.06</v>
      </c>
      <c r="K53" s="10">
        <v>115317816.06</v>
      </c>
    </row>
    <row r="54" spans="1:11" ht="24.95" customHeight="1" x14ac:dyDescent="0.15">
      <c r="A54" s="7" t="s">
        <v>171</v>
      </c>
      <c r="B54" s="6" t="s">
        <v>172</v>
      </c>
      <c r="C54" s="6" t="s">
        <v>166</v>
      </c>
      <c r="D54" s="6"/>
      <c r="E54" s="6"/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</row>
    <row r="55" spans="1:11" ht="24.95" customHeight="1" x14ac:dyDescent="0.15">
      <c r="A55" s="7" t="s">
        <v>173</v>
      </c>
      <c r="B55" s="6" t="s">
        <v>174</v>
      </c>
      <c r="C55" s="6" t="s">
        <v>175</v>
      </c>
      <c r="D55" s="6" t="s">
        <v>55</v>
      </c>
      <c r="E55" s="6"/>
      <c r="F55" s="10">
        <v>513000</v>
      </c>
      <c r="G55" s="10">
        <v>3000</v>
      </c>
      <c r="H55" s="10">
        <v>0</v>
      </c>
      <c r="I55" s="10">
        <v>510000</v>
      </c>
      <c r="J55" s="10">
        <v>500000</v>
      </c>
      <c r="K55" s="10">
        <v>500000</v>
      </c>
    </row>
    <row r="56" spans="1:11" ht="63" customHeight="1" x14ac:dyDescent="0.15">
      <c r="A56" s="7" t="s">
        <v>176</v>
      </c>
      <c r="B56" s="6" t="s">
        <v>177</v>
      </c>
      <c r="C56" s="6" t="s">
        <v>178</v>
      </c>
      <c r="D56" s="6" t="s">
        <v>179</v>
      </c>
      <c r="E56" s="6" t="s">
        <v>153</v>
      </c>
      <c r="F56" s="10">
        <v>13000</v>
      </c>
      <c r="G56" s="10">
        <v>3000</v>
      </c>
      <c r="H56" s="10">
        <v>0</v>
      </c>
      <c r="I56" s="10">
        <v>10000</v>
      </c>
      <c r="J56" s="10">
        <v>0</v>
      </c>
      <c r="K56" s="10">
        <v>0</v>
      </c>
    </row>
    <row r="57" spans="1:11" ht="63" customHeight="1" x14ac:dyDescent="0.15">
      <c r="A57" s="7" t="s">
        <v>180</v>
      </c>
      <c r="B57" s="6" t="s">
        <v>181</v>
      </c>
      <c r="C57" s="6" t="s">
        <v>182</v>
      </c>
      <c r="D57" s="6" t="s">
        <v>179</v>
      </c>
      <c r="E57" s="6" t="s">
        <v>153</v>
      </c>
      <c r="F57" s="10">
        <v>13000</v>
      </c>
      <c r="G57" s="10">
        <v>3000</v>
      </c>
      <c r="H57" s="10">
        <v>0</v>
      </c>
      <c r="I57" s="10">
        <v>10000</v>
      </c>
      <c r="J57" s="10">
        <v>0</v>
      </c>
      <c r="K57" s="10">
        <v>0</v>
      </c>
    </row>
    <row r="58" spans="1:11" ht="50.1" customHeight="1" x14ac:dyDescent="0.15">
      <c r="A58" s="7" t="s">
        <v>183</v>
      </c>
      <c r="B58" s="6" t="s">
        <v>184</v>
      </c>
      <c r="C58" s="6" t="s">
        <v>185</v>
      </c>
      <c r="D58" s="6" t="s">
        <v>186</v>
      </c>
      <c r="E58" s="6" t="s">
        <v>187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</row>
    <row r="59" spans="1:11" ht="99.95" customHeight="1" x14ac:dyDescent="0.15">
      <c r="A59" s="7" t="s">
        <v>188</v>
      </c>
      <c r="B59" s="6" t="s">
        <v>189</v>
      </c>
      <c r="C59" s="6" t="s">
        <v>190</v>
      </c>
      <c r="D59" s="6" t="s">
        <v>191</v>
      </c>
      <c r="E59" s="6" t="s">
        <v>192</v>
      </c>
      <c r="F59" s="10">
        <v>500000</v>
      </c>
      <c r="G59" s="10">
        <v>0</v>
      </c>
      <c r="H59" s="10">
        <v>0</v>
      </c>
      <c r="I59" s="10">
        <v>500000</v>
      </c>
      <c r="J59" s="10">
        <v>500000</v>
      </c>
      <c r="K59" s="10">
        <v>500000</v>
      </c>
    </row>
    <row r="60" spans="1:11" ht="24.95" customHeight="1" x14ac:dyDescent="0.15">
      <c r="A60" s="7" t="s">
        <v>193</v>
      </c>
      <c r="B60" s="6" t="s">
        <v>194</v>
      </c>
      <c r="C60" s="6" t="s">
        <v>195</v>
      </c>
      <c r="D60" s="6" t="s">
        <v>196</v>
      </c>
      <c r="E60" s="6" t="s">
        <v>153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</row>
    <row r="61" spans="1:11" ht="24.95" customHeight="1" x14ac:dyDescent="0.15">
      <c r="A61" s="7" t="s">
        <v>197</v>
      </c>
      <c r="B61" s="6" t="s">
        <v>198</v>
      </c>
      <c r="C61" s="6" t="s">
        <v>199</v>
      </c>
      <c r="D61" s="6" t="s">
        <v>55</v>
      </c>
      <c r="E61" s="6"/>
      <c r="F61" s="10">
        <v>7040060.6299999999</v>
      </c>
      <c r="G61" s="10">
        <v>4166150</v>
      </c>
      <c r="H61" s="10">
        <v>0</v>
      </c>
      <c r="I61" s="10">
        <v>2873910.63</v>
      </c>
      <c r="J61" s="10">
        <v>7040060.6299999999</v>
      </c>
      <c r="K61" s="10">
        <v>7040060.6299999999</v>
      </c>
    </row>
    <row r="62" spans="1:11" ht="38.1" customHeight="1" x14ac:dyDescent="0.15">
      <c r="A62" s="7" t="s">
        <v>200</v>
      </c>
      <c r="B62" s="6" t="s">
        <v>201</v>
      </c>
      <c r="C62" s="6" t="s">
        <v>202</v>
      </c>
      <c r="D62" s="6" t="s">
        <v>203</v>
      </c>
      <c r="E62" s="6" t="s">
        <v>204</v>
      </c>
      <c r="F62" s="10">
        <v>6559438.6299999999</v>
      </c>
      <c r="G62" s="10">
        <v>4100000</v>
      </c>
      <c r="H62" s="10">
        <v>0</v>
      </c>
      <c r="I62" s="10">
        <v>2459438.63</v>
      </c>
      <c r="J62" s="10">
        <v>6559438.6299999999</v>
      </c>
      <c r="K62" s="10">
        <v>6559438.6299999999</v>
      </c>
    </row>
    <row r="63" spans="1:11" ht="75" customHeight="1" x14ac:dyDescent="0.15">
      <c r="A63" s="7" t="s">
        <v>205</v>
      </c>
      <c r="B63" s="6" t="s">
        <v>206</v>
      </c>
      <c r="C63" s="6" t="s">
        <v>207</v>
      </c>
      <c r="D63" s="6" t="s">
        <v>203</v>
      </c>
      <c r="E63" s="6" t="s">
        <v>204</v>
      </c>
      <c r="F63" s="10">
        <v>280622</v>
      </c>
      <c r="G63" s="10">
        <v>66150</v>
      </c>
      <c r="H63" s="10">
        <v>0</v>
      </c>
      <c r="I63" s="10">
        <v>214472</v>
      </c>
      <c r="J63" s="10">
        <v>280622</v>
      </c>
      <c r="K63" s="10">
        <v>280622</v>
      </c>
    </row>
    <row r="64" spans="1:11" ht="50.1" customHeight="1" x14ac:dyDescent="0.15">
      <c r="A64" s="7" t="s">
        <v>208</v>
      </c>
      <c r="B64" s="6" t="s">
        <v>209</v>
      </c>
      <c r="C64" s="6" t="s">
        <v>210</v>
      </c>
      <c r="D64" s="6" t="s">
        <v>55</v>
      </c>
      <c r="E64" s="6"/>
      <c r="F64" s="10">
        <v>200000</v>
      </c>
      <c r="G64" s="10">
        <v>0</v>
      </c>
      <c r="H64" s="10">
        <v>0</v>
      </c>
      <c r="I64" s="10">
        <v>200000</v>
      </c>
      <c r="J64" s="10">
        <v>200000</v>
      </c>
      <c r="K64" s="10">
        <v>200000</v>
      </c>
    </row>
    <row r="65" spans="1:11" ht="24.95" customHeight="1" x14ac:dyDescent="0.15">
      <c r="A65" s="7" t="s">
        <v>211</v>
      </c>
      <c r="B65" s="6" t="s">
        <v>212</v>
      </c>
      <c r="C65" s="6" t="s">
        <v>210</v>
      </c>
      <c r="D65" s="6" t="s">
        <v>213</v>
      </c>
      <c r="E65" s="6" t="s">
        <v>204</v>
      </c>
      <c r="F65" s="10">
        <v>100000</v>
      </c>
      <c r="G65" s="10">
        <v>0</v>
      </c>
      <c r="H65" s="10">
        <v>0</v>
      </c>
      <c r="I65" s="10">
        <v>100000</v>
      </c>
      <c r="J65" s="10">
        <v>100000</v>
      </c>
      <c r="K65" s="10">
        <v>100000</v>
      </c>
    </row>
    <row r="66" spans="1:11" ht="24.95" customHeight="1" x14ac:dyDescent="0.15">
      <c r="A66" s="7" t="s">
        <v>214</v>
      </c>
      <c r="B66" s="6" t="s">
        <v>215</v>
      </c>
      <c r="C66" s="6" t="s">
        <v>210</v>
      </c>
      <c r="D66" s="6" t="s">
        <v>216</v>
      </c>
      <c r="E66" s="6" t="s">
        <v>192</v>
      </c>
      <c r="F66" s="10">
        <v>100000</v>
      </c>
      <c r="G66" s="10">
        <v>0</v>
      </c>
      <c r="H66" s="10">
        <v>0</v>
      </c>
      <c r="I66" s="10">
        <v>100000</v>
      </c>
      <c r="J66" s="10">
        <v>100000</v>
      </c>
      <c r="K66" s="10">
        <v>100000</v>
      </c>
    </row>
    <row r="67" spans="1:11" ht="24.95" customHeight="1" x14ac:dyDescent="0.15">
      <c r="A67" s="7" t="s">
        <v>217</v>
      </c>
      <c r="B67" s="6" t="s">
        <v>218</v>
      </c>
      <c r="C67" s="6" t="s">
        <v>55</v>
      </c>
      <c r="D67" s="6"/>
      <c r="E67" s="6"/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</row>
    <row r="68" spans="1:11" ht="38.1" customHeight="1" x14ac:dyDescent="0.15">
      <c r="A68" s="7" t="s">
        <v>219</v>
      </c>
      <c r="B68" s="6" t="s">
        <v>220</v>
      </c>
      <c r="C68" s="6" t="s">
        <v>221</v>
      </c>
      <c r="D68" s="6" t="s">
        <v>222</v>
      </c>
      <c r="E68" s="6" t="s">
        <v>223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</row>
    <row r="69" spans="1:11" ht="24.95" customHeight="1" x14ac:dyDescent="0.15">
      <c r="A69" s="7" t="s">
        <v>224</v>
      </c>
      <c r="B69" s="6" t="s">
        <v>225</v>
      </c>
      <c r="C69" s="6" t="s">
        <v>226</v>
      </c>
      <c r="D69" s="6" t="s">
        <v>222</v>
      </c>
      <c r="E69" s="6" t="s">
        <v>223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</row>
    <row r="70" spans="1:11" ht="50.1" customHeight="1" x14ac:dyDescent="0.15">
      <c r="A70" s="7" t="s">
        <v>227</v>
      </c>
      <c r="B70" s="6" t="s">
        <v>228</v>
      </c>
      <c r="C70" s="6" t="s">
        <v>229</v>
      </c>
      <c r="D70" s="6" t="s">
        <v>230</v>
      </c>
      <c r="E70" s="6" t="s">
        <v>231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</row>
    <row r="71" spans="1:11" ht="50.1" customHeight="1" x14ac:dyDescent="0.15">
      <c r="A71" s="7" t="s">
        <v>232</v>
      </c>
      <c r="B71" s="6" t="s">
        <v>233</v>
      </c>
      <c r="C71" s="6" t="s">
        <v>234</v>
      </c>
      <c r="D71" s="6" t="s">
        <v>230</v>
      </c>
      <c r="E71" s="6" t="s">
        <v>231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</row>
    <row r="72" spans="1:11" ht="24.95" customHeight="1" x14ac:dyDescent="0.15">
      <c r="A72" s="7" t="s">
        <v>235</v>
      </c>
      <c r="B72" s="6" t="s">
        <v>236</v>
      </c>
      <c r="C72" s="6" t="s">
        <v>237</v>
      </c>
      <c r="D72" s="6" t="s">
        <v>238</v>
      </c>
      <c r="E72" s="6" t="s">
        <v>239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ht="63" customHeight="1" x14ac:dyDescent="0.15">
      <c r="A73" s="7" t="s">
        <v>240</v>
      </c>
      <c r="B73" s="6" t="s">
        <v>241</v>
      </c>
      <c r="C73" s="6" t="s">
        <v>237</v>
      </c>
      <c r="D73" s="6" t="s">
        <v>238</v>
      </c>
      <c r="E73" s="6" t="s">
        <v>239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</row>
    <row r="74" spans="1:11" ht="50.1" customHeight="1" x14ac:dyDescent="0.15">
      <c r="A74" s="7" t="s">
        <v>242</v>
      </c>
      <c r="B74" s="6" t="s">
        <v>243</v>
      </c>
      <c r="C74" s="6" t="s">
        <v>237</v>
      </c>
      <c r="D74" s="6" t="s">
        <v>244</v>
      </c>
      <c r="E74" s="6" t="s">
        <v>192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</row>
    <row r="75" spans="1:11" ht="75" customHeight="1" x14ac:dyDescent="0.15">
      <c r="A75" s="7" t="s">
        <v>245</v>
      </c>
      <c r="B75" s="6" t="s">
        <v>246</v>
      </c>
      <c r="C75" s="6" t="s">
        <v>247</v>
      </c>
      <c r="D75" s="6" t="s">
        <v>55</v>
      </c>
      <c r="E75" s="6"/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</row>
    <row r="76" spans="1:11" ht="63" customHeight="1" x14ac:dyDescent="0.15">
      <c r="A76" s="7" t="s">
        <v>240</v>
      </c>
      <c r="B76" s="6" t="s">
        <v>248</v>
      </c>
      <c r="C76" s="6" t="s">
        <v>247</v>
      </c>
      <c r="D76" s="6" t="s">
        <v>238</v>
      </c>
      <c r="E76" s="6" t="s">
        <v>239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</row>
    <row r="77" spans="1:11" ht="50.1" customHeight="1" x14ac:dyDescent="0.15">
      <c r="A77" s="7" t="s">
        <v>242</v>
      </c>
      <c r="B77" s="6" t="s">
        <v>249</v>
      </c>
      <c r="C77" s="6" t="s">
        <v>247</v>
      </c>
      <c r="D77" s="6" t="s">
        <v>244</v>
      </c>
      <c r="E77" s="6" t="s">
        <v>192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</row>
    <row r="78" spans="1:11" ht="50.1" customHeight="1" x14ac:dyDescent="0.15">
      <c r="A78" s="7" t="s">
        <v>250</v>
      </c>
      <c r="B78" s="6" t="s">
        <v>251</v>
      </c>
      <c r="C78" s="6" t="s">
        <v>96</v>
      </c>
      <c r="D78" s="6" t="s">
        <v>96</v>
      </c>
      <c r="E78" s="6"/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</row>
    <row r="79" spans="1:11" ht="75" customHeight="1" x14ac:dyDescent="0.15">
      <c r="A79" s="7" t="s">
        <v>252</v>
      </c>
      <c r="B79" s="6" t="s">
        <v>253</v>
      </c>
      <c r="C79" s="6" t="s">
        <v>254</v>
      </c>
      <c r="D79" s="6" t="s">
        <v>255</v>
      </c>
      <c r="E79" s="6" t="s">
        <v>204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</row>
    <row r="80" spans="1:11" ht="24.95" customHeight="1" x14ac:dyDescent="0.15">
      <c r="A80" s="7" t="s">
        <v>256</v>
      </c>
      <c r="B80" s="6" t="s">
        <v>257</v>
      </c>
      <c r="C80" s="6" t="s">
        <v>96</v>
      </c>
      <c r="D80" s="6"/>
      <c r="E80" s="6"/>
      <c r="F80" s="10">
        <v>365459822.98000002</v>
      </c>
      <c r="G80" s="10">
        <v>145636143.69</v>
      </c>
      <c r="H80" s="10">
        <v>154135000</v>
      </c>
      <c r="I80" s="10">
        <v>65688679.289999999</v>
      </c>
      <c r="J80" s="10">
        <v>171721932.38999999</v>
      </c>
      <c r="K80" s="10">
        <v>171721932.38999999</v>
      </c>
    </row>
    <row r="81" spans="1:11" ht="50.1" customHeight="1" x14ac:dyDescent="0.15">
      <c r="A81" s="7" t="s">
        <v>258</v>
      </c>
      <c r="B81" s="6" t="s">
        <v>259</v>
      </c>
      <c r="C81" s="6" t="s">
        <v>222</v>
      </c>
      <c r="D81" s="6" t="s">
        <v>149</v>
      </c>
      <c r="E81" s="6" t="s">
        <v>150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</row>
    <row r="82" spans="1:11" ht="50.1" customHeight="1" x14ac:dyDescent="0.15">
      <c r="A82" s="7" t="s">
        <v>260</v>
      </c>
      <c r="B82" s="6" t="s">
        <v>261</v>
      </c>
      <c r="C82" s="6" t="s">
        <v>262</v>
      </c>
      <c r="D82" s="6"/>
      <c r="E82" s="6"/>
      <c r="F82" s="10">
        <v>154135000</v>
      </c>
      <c r="G82" s="10">
        <v>0</v>
      </c>
      <c r="H82" s="10">
        <v>154135000</v>
      </c>
      <c r="I82" s="10">
        <v>0</v>
      </c>
      <c r="J82" s="10">
        <v>0</v>
      </c>
      <c r="K82" s="10">
        <v>0</v>
      </c>
    </row>
    <row r="83" spans="1:11" ht="50.1" customHeight="1" x14ac:dyDescent="0.15">
      <c r="A83" s="7" t="s">
        <v>260</v>
      </c>
      <c r="B83" s="6" t="s">
        <v>263</v>
      </c>
      <c r="C83" s="6" t="s">
        <v>262</v>
      </c>
      <c r="D83" s="6" t="s">
        <v>264</v>
      </c>
      <c r="E83" s="6" t="s">
        <v>265</v>
      </c>
      <c r="F83" s="10">
        <v>154135000</v>
      </c>
      <c r="G83" s="10">
        <v>0</v>
      </c>
      <c r="H83" s="10">
        <v>154135000</v>
      </c>
      <c r="I83" s="10">
        <v>0</v>
      </c>
      <c r="J83" s="10">
        <v>0</v>
      </c>
      <c r="K83" s="10">
        <v>0</v>
      </c>
    </row>
    <row r="84" spans="1:11" ht="24.95" customHeight="1" x14ac:dyDescent="0.15">
      <c r="A84" s="7" t="s">
        <v>266</v>
      </c>
      <c r="B84" s="6" t="s">
        <v>267</v>
      </c>
      <c r="C84" s="6" t="s">
        <v>262</v>
      </c>
      <c r="D84" s="6" t="s">
        <v>268</v>
      </c>
      <c r="E84" s="6" t="s">
        <v>269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</row>
    <row r="85" spans="1:11" ht="24.95" customHeight="1" x14ac:dyDescent="0.15">
      <c r="A85" s="7" t="s">
        <v>270</v>
      </c>
      <c r="B85" s="6" t="s">
        <v>271</v>
      </c>
      <c r="C85" s="6" t="s">
        <v>262</v>
      </c>
      <c r="D85" s="6" t="s">
        <v>272</v>
      </c>
      <c r="E85" s="6" t="s">
        <v>273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24.95" customHeight="1" x14ac:dyDescent="0.15">
      <c r="A86" s="7" t="s">
        <v>274</v>
      </c>
      <c r="B86" s="6" t="s">
        <v>275</v>
      </c>
      <c r="C86" s="6" t="s">
        <v>276</v>
      </c>
      <c r="D86" s="6"/>
      <c r="E86" s="6"/>
      <c r="F86" s="10">
        <v>159703800.86000001</v>
      </c>
      <c r="G86" s="10">
        <v>106137446.39</v>
      </c>
      <c r="H86" s="10">
        <v>0</v>
      </c>
      <c r="I86" s="10">
        <v>53566354.469999999</v>
      </c>
      <c r="J86" s="10">
        <v>130600910.27</v>
      </c>
      <c r="K86" s="10">
        <v>130600910.27</v>
      </c>
    </row>
    <row r="87" spans="1:11" ht="38.1" customHeight="1" x14ac:dyDescent="0.15">
      <c r="A87" s="7" t="s">
        <v>277</v>
      </c>
      <c r="B87" s="6" t="s">
        <v>278</v>
      </c>
      <c r="C87" s="6" t="s">
        <v>276</v>
      </c>
      <c r="D87" s="6"/>
      <c r="E87" s="6"/>
      <c r="F87" s="10">
        <v>87357002.170000002</v>
      </c>
      <c r="G87" s="10">
        <v>63546738.399999999</v>
      </c>
      <c r="H87" s="10">
        <v>0</v>
      </c>
      <c r="I87" s="10">
        <v>23810263.77</v>
      </c>
      <c r="J87" s="10">
        <v>65946864.159999996</v>
      </c>
      <c r="K87" s="10">
        <v>65946864.159999996</v>
      </c>
    </row>
    <row r="88" spans="1:11" ht="38.1" customHeight="1" x14ac:dyDescent="0.15">
      <c r="A88" s="7" t="s">
        <v>279</v>
      </c>
      <c r="B88" s="6" t="s">
        <v>280</v>
      </c>
      <c r="C88" s="6" t="s">
        <v>276</v>
      </c>
      <c r="D88" s="6" t="s">
        <v>281</v>
      </c>
      <c r="E88" s="6" t="s">
        <v>282</v>
      </c>
      <c r="F88" s="10">
        <v>1939200</v>
      </c>
      <c r="G88" s="10">
        <v>570000</v>
      </c>
      <c r="H88" s="10">
        <v>0</v>
      </c>
      <c r="I88" s="10">
        <v>1369200</v>
      </c>
      <c r="J88" s="10">
        <v>1939200</v>
      </c>
      <c r="K88" s="10">
        <v>1939200</v>
      </c>
    </row>
    <row r="89" spans="1:11" ht="24.95" customHeight="1" x14ac:dyDescent="0.15">
      <c r="A89" s="7" t="s">
        <v>143</v>
      </c>
      <c r="B89" s="6" t="s">
        <v>283</v>
      </c>
      <c r="C89" s="6" t="s">
        <v>276</v>
      </c>
      <c r="D89" s="6" t="s">
        <v>145</v>
      </c>
      <c r="E89" s="6" t="s">
        <v>146</v>
      </c>
      <c r="F89" s="10">
        <v>3000000</v>
      </c>
      <c r="G89" s="10">
        <v>0</v>
      </c>
      <c r="H89" s="10">
        <v>0</v>
      </c>
      <c r="I89" s="10">
        <v>3000000</v>
      </c>
      <c r="J89" s="10">
        <v>3000000</v>
      </c>
      <c r="K89" s="10">
        <v>3000000</v>
      </c>
    </row>
    <row r="90" spans="1:11" ht="50.1" customHeight="1" x14ac:dyDescent="0.15">
      <c r="A90" s="7" t="s">
        <v>284</v>
      </c>
      <c r="B90" s="6" t="s">
        <v>285</v>
      </c>
      <c r="C90" s="6" t="s">
        <v>276</v>
      </c>
      <c r="D90" s="6" t="s">
        <v>286</v>
      </c>
      <c r="E90" s="6" t="s">
        <v>287</v>
      </c>
      <c r="F90" s="10">
        <v>7414399.6500000004</v>
      </c>
      <c r="G90" s="10">
        <v>5709473.8899999997</v>
      </c>
      <c r="H90" s="10">
        <v>0</v>
      </c>
      <c r="I90" s="10">
        <v>1704925.76</v>
      </c>
      <c r="J90" s="10">
        <v>5814399.6500000004</v>
      </c>
      <c r="K90" s="10">
        <v>5814399.6500000004</v>
      </c>
    </row>
    <row r="91" spans="1:11" ht="24.95" customHeight="1" x14ac:dyDescent="0.15">
      <c r="A91" s="7" t="s">
        <v>288</v>
      </c>
      <c r="B91" s="6" t="s">
        <v>289</v>
      </c>
      <c r="C91" s="6" t="s">
        <v>276</v>
      </c>
      <c r="D91" s="6" t="s">
        <v>290</v>
      </c>
      <c r="E91" s="6" t="s">
        <v>291</v>
      </c>
      <c r="F91" s="10">
        <v>676000</v>
      </c>
      <c r="G91" s="10">
        <v>0</v>
      </c>
      <c r="H91" s="10">
        <v>0</v>
      </c>
      <c r="I91" s="10">
        <v>676000</v>
      </c>
      <c r="J91" s="10">
        <v>676000</v>
      </c>
      <c r="K91" s="10">
        <v>676000</v>
      </c>
    </row>
    <row r="92" spans="1:11" ht="75" customHeight="1" x14ac:dyDescent="0.15">
      <c r="A92" s="7" t="s">
        <v>292</v>
      </c>
      <c r="B92" s="6" t="s">
        <v>293</v>
      </c>
      <c r="C92" s="6" t="s">
        <v>276</v>
      </c>
      <c r="D92" s="6" t="s">
        <v>294</v>
      </c>
      <c r="E92" s="6" t="s">
        <v>295</v>
      </c>
      <c r="F92" s="10">
        <v>14788338.859999999</v>
      </c>
      <c r="G92" s="10">
        <v>9788338.8599999994</v>
      </c>
      <c r="H92" s="10">
        <v>0</v>
      </c>
      <c r="I92" s="10">
        <v>5000000</v>
      </c>
      <c r="J92" s="10">
        <v>10788338.859999999</v>
      </c>
      <c r="K92" s="10">
        <v>10788338.859999999</v>
      </c>
    </row>
    <row r="93" spans="1:11" ht="75" customHeight="1" x14ac:dyDescent="0.15">
      <c r="A93" s="7" t="s">
        <v>147</v>
      </c>
      <c r="B93" s="6" t="s">
        <v>296</v>
      </c>
      <c r="C93" s="6" t="s">
        <v>276</v>
      </c>
      <c r="D93" s="6" t="s">
        <v>149</v>
      </c>
      <c r="E93" s="6" t="s">
        <v>150</v>
      </c>
      <c r="F93" s="10">
        <v>38146904.909999996</v>
      </c>
      <c r="G93" s="10">
        <v>36146904.909999996</v>
      </c>
      <c r="H93" s="10">
        <v>0</v>
      </c>
      <c r="I93" s="10">
        <v>2000000</v>
      </c>
      <c r="J93" s="10">
        <v>34146904.909999996</v>
      </c>
      <c r="K93" s="10">
        <v>34146904.909999996</v>
      </c>
    </row>
    <row r="94" spans="1:11" ht="24.95" customHeight="1" x14ac:dyDescent="0.15">
      <c r="A94" s="7" t="s">
        <v>297</v>
      </c>
      <c r="B94" s="6" t="s">
        <v>298</v>
      </c>
      <c r="C94" s="6" t="s">
        <v>276</v>
      </c>
      <c r="D94" s="6" t="s">
        <v>299</v>
      </c>
      <c r="E94" s="6" t="s">
        <v>300</v>
      </c>
      <c r="F94" s="10">
        <v>405000</v>
      </c>
      <c r="G94" s="10">
        <v>155000</v>
      </c>
      <c r="H94" s="10">
        <v>0</v>
      </c>
      <c r="I94" s="10">
        <v>250000</v>
      </c>
      <c r="J94" s="10">
        <v>405000</v>
      </c>
      <c r="K94" s="10">
        <v>405000</v>
      </c>
    </row>
    <row r="95" spans="1:11" ht="75" customHeight="1" x14ac:dyDescent="0.15">
      <c r="A95" s="7" t="s">
        <v>301</v>
      </c>
      <c r="B95" s="6" t="s">
        <v>302</v>
      </c>
      <c r="C95" s="6" t="s">
        <v>276</v>
      </c>
      <c r="D95" s="6" t="s">
        <v>303</v>
      </c>
      <c r="E95" s="6" t="s">
        <v>265</v>
      </c>
      <c r="F95" s="10">
        <v>20987158.75</v>
      </c>
      <c r="G95" s="10">
        <v>11177020.74</v>
      </c>
      <c r="H95" s="10">
        <v>0</v>
      </c>
      <c r="I95" s="10">
        <v>9810138.0099999998</v>
      </c>
      <c r="J95" s="10">
        <v>9177020.7400000002</v>
      </c>
      <c r="K95" s="10">
        <v>9177020.7400000002</v>
      </c>
    </row>
    <row r="96" spans="1:11" ht="38.1" customHeight="1" x14ac:dyDescent="0.15">
      <c r="A96" s="7" t="s">
        <v>304</v>
      </c>
      <c r="B96" s="6" t="s">
        <v>305</v>
      </c>
      <c r="C96" s="6" t="s">
        <v>276</v>
      </c>
      <c r="D96" s="6"/>
      <c r="E96" s="6"/>
      <c r="F96" s="10">
        <v>72346798.689999998</v>
      </c>
      <c r="G96" s="10">
        <v>42590707.990000002</v>
      </c>
      <c r="H96" s="10">
        <v>0</v>
      </c>
      <c r="I96" s="10">
        <v>29756090.699999999</v>
      </c>
      <c r="J96" s="10">
        <v>64654046.109999999</v>
      </c>
      <c r="K96" s="10">
        <v>64654046.109999999</v>
      </c>
    </row>
    <row r="97" spans="1:11" ht="38.1" customHeight="1" x14ac:dyDescent="0.15">
      <c r="A97" s="7" t="s">
        <v>306</v>
      </c>
      <c r="B97" s="6" t="s">
        <v>307</v>
      </c>
      <c r="C97" s="6" t="s">
        <v>276</v>
      </c>
      <c r="D97" s="6" t="s">
        <v>308</v>
      </c>
      <c r="E97" s="6" t="s">
        <v>309</v>
      </c>
      <c r="F97" s="10">
        <v>25714844.170000002</v>
      </c>
      <c r="G97" s="10">
        <v>17963173</v>
      </c>
      <c r="H97" s="10">
        <v>0</v>
      </c>
      <c r="I97" s="10">
        <v>7751671.1699999999</v>
      </c>
      <c r="J97" s="10">
        <v>23714844.170000002</v>
      </c>
      <c r="K97" s="10">
        <v>23714844.170000002</v>
      </c>
    </row>
    <row r="98" spans="1:11" ht="24.95" customHeight="1" x14ac:dyDescent="0.15">
      <c r="A98" s="7" t="s">
        <v>310</v>
      </c>
      <c r="B98" s="6" t="s">
        <v>311</v>
      </c>
      <c r="C98" s="6" t="s">
        <v>276</v>
      </c>
      <c r="D98" s="6" t="s">
        <v>178</v>
      </c>
      <c r="E98" s="6" t="s">
        <v>312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</row>
    <row r="99" spans="1:11" ht="24.95" customHeight="1" x14ac:dyDescent="0.15">
      <c r="A99" s="7" t="s">
        <v>313</v>
      </c>
      <c r="B99" s="6" t="s">
        <v>314</v>
      </c>
      <c r="C99" s="6" t="s">
        <v>276</v>
      </c>
      <c r="D99" s="6" t="s">
        <v>315</v>
      </c>
      <c r="E99" s="6" t="s">
        <v>316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ht="50.1" customHeight="1" x14ac:dyDescent="0.15">
      <c r="A100" s="7" t="s">
        <v>317</v>
      </c>
      <c r="B100" s="6" t="s">
        <v>318</v>
      </c>
      <c r="C100" s="6" t="s">
        <v>276</v>
      </c>
      <c r="D100" s="6" t="s">
        <v>319</v>
      </c>
      <c r="E100" s="6" t="s">
        <v>320</v>
      </c>
      <c r="F100" s="10">
        <v>300000</v>
      </c>
      <c r="G100" s="10">
        <v>300000</v>
      </c>
      <c r="H100" s="10">
        <v>0</v>
      </c>
      <c r="I100" s="10">
        <v>0</v>
      </c>
      <c r="J100" s="10">
        <v>300000</v>
      </c>
      <c r="K100" s="10">
        <v>300000</v>
      </c>
    </row>
    <row r="101" spans="1:11" ht="24.95" customHeight="1" x14ac:dyDescent="0.15">
      <c r="A101" s="7" t="s">
        <v>321</v>
      </c>
      <c r="B101" s="6" t="s">
        <v>322</v>
      </c>
      <c r="C101" s="6" t="s">
        <v>276</v>
      </c>
      <c r="D101" s="6" t="s">
        <v>323</v>
      </c>
      <c r="E101" s="6" t="s">
        <v>324</v>
      </c>
      <c r="F101" s="10">
        <v>13800821.9</v>
      </c>
      <c r="G101" s="10">
        <v>0</v>
      </c>
      <c r="H101" s="10">
        <v>0</v>
      </c>
      <c r="I101" s="10">
        <v>13800821.9</v>
      </c>
      <c r="J101" s="10">
        <v>13800821.9</v>
      </c>
      <c r="K101" s="10">
        <v>13800821.9</v>
      </c>
    </row>
    <row r="102" spans="1:11" ht="24.95" customHeight="1" x14ac:dyDescent="0.15">
      <c r="A102" s="7" t="s">
        <v>325</v>
      </c>
      <c r="B102" s="6" t="s">
        <v>326</v>
      </c>
      <c r="C102" s="6" t="s">
        <v>276</v>
      </c>
      <c r="D102" s="6" t="s">
        <v>327</v>
      </c>
      <c r="E102" s="6" t="s">
        <v>328</v>
      </c>
      <c r="F102" s="10">
        <v>6001227.7999999998</v>
      </c>
      <c r="G102" s="10">
        <v>4701227.8</v>
      </c>
      <c r="H102" s="10">
        <v>0</v>
      </c>
      <c r="I102" s="10">
        <v>1300000</v>
      </c>
      <c r="J102" s="10">
        <v>6001227.7999999998</v>
      </c>
      <c r="K102" s="10">
        <v>6001227.7999999998</v>
      </c>
    </row>
    <row r="103" spans="1:11" ht="24.95" customHeight="1" x14ac:dyDescent="0.15">
      <c r="A103" s="7" t="s">
        <v>329</v>
      </c>
      <c r="B103" s="6" t="s">
        <v>330</v>
      </c>
      <c r="C103" s="6" t="s">
        <v>276</v>
      </c>
      <c r="D103" s="6" t="s">
        <v>272</v>
      </c>
      <c r="E103" s="6" t="s">
        <v>273</v>
      </c>
      <c r="F103" s="10">
        <v>5090623.83</v>
      </c>
      <c r="G103" s="10">
        <v>4090623.83</v>
      </c>
      <c r="H103" s="10">
        <v>0</v>
      </c>
      <c r="I103" s="10">
        <v>1000000</v>
      </c>
      <c r="J103" s="10">
        <v>4090623.83</v>
      </c>
      <c r="K103" s="10">
        <v>4090623.83</v>
      </c>
    </row>
    <row r="104" spans="1:11" ht="50.1" customHeight="1" x14ac:dyDescent="0.15">
      <c r="A104" s="7" t="s">
        <v>331</v>
      </c>
      <c r="B104" s="6" t="s">
        <v>332</v>
      </c>
      <c r="C104" s="6" t="s">
        <v>276</v>
      </c>
      <c r="D104" s="6" t="s">
        <v>333</v>
      </c>
      <c r="E104" s="6" t="s">
        <v>334</v>
      </c>
      <c r="F104" s="10">
        <v>20839280.989999998</v>
      </c>
      <c r="G104" s="10">
        <v>15535683.359999999</v>
      </c>
      <c r="H104" s="10">
        <v>0</v>
      </c>
      <c r="I104" s="10">
        <v>5303597.63</v>
      </c>
      <c r="J104" s="10">
        <v>16146528.41</v>
      </c>
      <c r="K104" s="10">
        <v>16146528.41</v>
      </c>
    </row>
    <row r="105" spans="1:11" ht="50.1" customHeight="1" x14ac:dyDescent="0.15">
      <c r="A105" s="7" t="s">
        <v>335</v>
      </c>
      <c r="B105" s="6" t="s">
        <v>336</v>
      </c>
      <c r="C105" s="6" t="s">
        <v>276</v>
      </c>
      <c r="D105" s="6" t="s">
        <v>268</v>
      </c>
      <c r="E105" s="6" t="s">
        <v>269</v>
      </c>
      <c r="F105" s="10">
        <v>600000</v>
      </c>
      <c r="G105" s="10">
        <v>0</v>
      </c>
      <c r="H105" s="10">
        <v>0</v>
      </c>
      <c r="I105" s="10">
        <v>600000</v>
      </c>
      <c r="J105" s="10">
        <v>600000</v>
      </c>
      <c r="K105" s="10">
        <v>600000</v>
      </c>
    </row>
    <row r="106" spans="1:11" ht="75" customHeight="1" x14ac:dyDescent="0.15">
      <c r="A106" s="7" t="s">
        <v>337</v>
      </c>
      <c r="B106" s="6" t="s">
        <v>338</v>
      </c>
      <c r="C106" s="6" t="s">
        <v>276</v>
      </c>
      <c r="D106" s="6" t="s">
        <v>339</v>
      </c>
      <c r="E106" s="6" t="s">
        <v>150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</row>
    <row r="107" spans="1:11" ht="87.95" customHeight="1" x14ac:dyDescent="0.15">
      <c r="A107" s="7" t="s">
        <v>340</v>
      </c>
      <c r="B107" s="6" t="s">
        <v>341</v>
      </c>
      <c r="C107" s="6" t="s">
        <v>342</v>
      </c>
      <c r="D107" s="6"/>
      <c r="E107" s="6"/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</row>
    <row r="108" spans="1:11" ht="24.95" customHeight="1" x14ac:dyDescent="0.15">
      <c r="A108" s="7" t="s">
        <v>343</v>
      </c>
      <c r="B108" s="6" t="s">
        <v>344</v>
      </c>
      <c r="C108" s="6" t="s">
        <v>345</v>
      </c>
      <c r="D108" s="6" t="s">
        <v>286</v>
      </c>
      <c r="E108" s="6" t="s">
        <v>287</v>
      </c>
      <c r="F108" s="10">
        <v>51621022.119999997</v>
      </c>
      <c r="G108" s="10">
        <v>39498697.299999997</v>
      </c>
      <c r="H108" s="10">
        <v>0</v>
      </c>
      <c r="I108" s="10">
        <v>12122324.82</v>
      </c>
      <c r="J108" s="10">
        <v>41121022.119999997</v>
      </c>
      <c r="K108" s="10">
        <v>41121022.119999997</v>
      </c>
    </row>
    <row r="109" spans="1:11" ht="50.1" customHeight="1" x14ac:dyDescent="0.15">
      <c r="A109" s="7" t="s">
        <v>346</v>
      </c>
      <c r="B109" s="6" t="s">
        <v>347</v>
      </c>
      <c r="C109" s="6" t="s">
        <v>348</v>
      </c>
      <c r="D109" s="6"/>
      <c r="E109" s="6"/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</row>
    <row r="110" spans="1:11" ht="63" customHeight="1" x14ac:dyDescent="0.15">
      <c r="A110" s="7" t="s">
        <v>349</v>
      </c>
      <c r="B110" s="6" t="s">
        <v>350</v>
      </c>
      <c r="C110" s="6" t="s">
        <v>351</v>
      </c>
      <c r="D110" s="6"/>
      <c r="E110" s="6"/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</row>
    <row r="111" spans="1:11" ht="50.1" customHeight="1" x14ac:dyDescent="0.15">
      <c r="A111" s="7" t="s">
        <v>352</v>
      </c>
      <c r="B111" s="6" t="s">
        <v>353</v>
      </c>
      <c r="C111" s="6" t="s">
        <v>354</v>
      </c>
      <c r="D111" s="6"/>
      <c r="E111" s="6"/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</row>
    <row r="112" spans="1:11" ht="24.95" customHeight="1" x14ac:dyDescent="0.15">
      <c r="A112" s="7" t="s">
        <v>355</v>
      </c>
      <c r="B112" s="6" t="s">
        <v>356</v>
      </c>
      <c r="C112" s="6" t="s">
        <v>357</v>
      </c>
      <c r="D112" s="6"/>
      <c r="E112" s="6"/>
      <c r="F112" s="10">
        <v>-5100000</v>
      </c>
      <c r="G112" s="10">
        <v>0</v>
      </c>
      <c r="H112" s="10">
        <v>0</v>
      </c>
      <c r="I112" s="10">
        <v>-5100000</v>
      </c>
      <c r="J112" s="10">
        <v>-5100000</v>
      </c>
      <c r="K112" s="10">
        <v>-5100000</v>
      </c>
    </row>
    <row r="113" spans="1:11" ht="38.1" customHeight="1" x14ac:dyDescent="0.15">
      <c r="A113" s="7" t="s">
        <v>358</v>
      </c>
      <c r="B113" s="6" t="s">
        <v>359</v>
      </c>
      <c r="C113" s="6"/>
      <c r="D113" s="6"/>
      <c r="E113" s="6"/>
      <c r="F113" s="10">
        <v>-4000000</v>
      </c>
      <c r="G113" s="10">
        <v>0</v>
      </c>
      <c r="H113" s="10">
        <v>0</v>
      </c>
      <c r="I113" s="10">
        <v>-4000000</v>
      </c>
      <c r="J113" s="10">
        <v>-4000000</v>
      </c>
      <c r="K113" s="10">
        <v>-4000000</v>
      </c>
    </row>
    <row r="114" spans="1:11" ht="24.95" customHeight="1" x14ac:dyDescent="0.15">
      <c r="A114" s="7" t="s">
        <v>360</v>
      </c>
      <c r="B114" s="6" t="s">
        <v>361</v>
      </c>
      <c r="C114" s="6"/>
      <c r="D114" s="6"/>
      <c r="E114" s="6"/>
      <c r="F114" s="10">
        <v>-1100000</v>
      </c>
      <c r="G114" s="10">
        <v>0</v>
      </c>
      <c r="H114" s="10">
        <v>0</v>
      </c>
      <c r="I114" s="10">
        <v>-1100000</v>
      </c>
      <c r="J114" s="10">
        <v>-1100000</v>
      </c>
      <c r="K114" s="10">
        <v>-1100000</v>
      </c>
    </row>
    <row r="115" spans="1:11" ht="24.95" customHeight="1" x14ac:dyDescent="0.15">
      <c r="A115" s="7" t="s">
        <v>362</v>
      </c>
      <c r="B115" s="6" t="s">
        <v>363</v>
      </c>
      <c r="C115" s="6"/>
      <c r="D115" s="6"/>
      <c r="E115" s="6"/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</row>
    <row r="116" spans="1:11" ht="24.95" customHeight="1" x14ac:dyDescent="0.15">
      <c r="A116" s="7" t="s">
        <v>364</v>
      </c>
      <c r="B116" s="6" t="s">
        <v>365</v>
      </c>
      <c r="C116" s="6" t="s">
        <v>96</v>
      </c>
      <c r="D116" s="6" t="s">
        <v>96</v>
      </c>
      <c r="E116" s="6"/>
      <c r="F116" s="10">
        <v>120563536.72</v>
      </c>
      <c r="G116" s="10">
        <v>0</v>
      </c>
      <c r="H116" s="10">
        <v>120563536.72</v>
      </c>
      <c r="I116" s="10">
        <v>0</v>
      </c>
      <c r="J116" s="10">
        <v>0</v>
      </c>
      <c r="K116" s="10">
        <v>0</v>
      </c>
    </row>
    <row r="117" spans="1:11" ht="38.1" customHeight="1" x14ac:dyDescent="0.15">
      <c r="A117" s="7" t="s">
        <v>366</v>
      </c>
      <c r="B117" s="6" t="s">
        <v>367</v>
      </c>
      <c r="C117" s="6" t="s">
        <v>368</v>
      </c>
      <c r="D117" s="6"/>
      <c r="E117" s="6"/>
      <c r="F117" s="10">
        <v>120563536.72</v>
      </c>
      <c r="G117" s="10">
        <v>0</v>
      </c>
      <c r="H117" s="10">
        <v>120563536.72</v>
      </c>
      <c r="I117" s="10">
        <v>0</v>
      </c>
      <c r="J117" s="10">
        <v>0</v>
      </c>
      <c r="K117" s="10">
        <v>0</v>
      </c>
    </row>
    <row r="118" spans="1:11" ht="24.95" customHeight="1" x14ac:dyDescent="0.15">
      <c r="A118" s="7" t="s">
        <v>369</v>
      </c>
      <c r="B118" s="6" t="s">
        <v>370</v>
      </c>
      <c r="C118" s="6" t="s">
        <v>368</v>
      </c>
      <c r="D118" s="6"/>
      <c r="E118" s="6"/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</row>
  </sheetData>
  <sheetProtection password="CE12" sheet="1" objects="1" scenarios="1"/>
  <mergeCells count="7"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scale="63" fitToHeight="0" orientation="landscape" r:id="rId1"/>
  <headerFooter>
    <oddHeader>&amp;R&amp;R&amp;"Verdana,полужирный" &amp;12 &amp;K00-00923850.O10.213570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376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19" t="s">
        <v>377</v>
      </c>
      <c r="B4" s="19" t="s">
        <v>44</v>
      </c>
      <c r="C4" s="19" t="s">
        <v>45</v>
      </c>
      <c r="D4" s="19" t="s">
        <v>378</v>
      </c>
      <c r="E4" s="19" t="s">
        <v>46</v>
      </c>
      <c r="F4" s="19" t="s">
        <v>379</v>
      </c>
      <c r="G4" s="19" t="s">
        <v>49</v>
      </c>
      <c r="H4" s="19"/>
      <c r="I4" s="19"/>
      <c r="J4" s="19"/>
    </row>
    <row r="5" spans="1:10" ht="50.1" customHeight="1" x14ac:dyDescent="0.15">
      <c r="A5" s="19"/>
      <c r="B5" s="19"/>
      <c r="C5" s="19"/>
      <c r="D5" s="19"/>
      <c r="E5" s="19"/>
      <c r="F5" s="19"/>
      <c r="G5" s="6" t="s">
        <v>380</v>
      </c>
      <c r="H5" s="6" t="s">
        <v>381</v>
      </c>
      <c r="I5" s="6" t="s">
        <v>382</v>
      </c>
      <c r="J5" s="6" t="s">
        <v>383</v>
      </c>
    </row>
    <row r="6" spans="1:10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x14ac:dyDescent="0.15">
      <c r="A7" s="6" t="s">
        <v>384</v>
      </c>
      <c r="B7" s="7" t="s">
        <v>385</v>
      </c>
      <c r="C7" s="6" t="s">
        <v>386</v>
      </c>
      <c r="D7" s="6" t="s">
        <v>387</v>
      </c>
      <c r="E7" s="6"/>
      <c r="F7" s="6"/>
      <c r="G7" s="10">
        <f>G8+G9+G11+G12+G15+G16+G18+G19+G20+G22+G23+G25+G26</f>
        <v>365459822.98000002</v>
      </c>
      <c r="H7" s="10">
        <f>H8+H9+H11+H12+H15+H16+H18+H19+H20+H22+H23+H25+H26</f>
        <v>171721932.38999999</v>
      </c>
      <c r="I7" s="10">
        <f>I8+I9+I11+I12+I15+I16+I18+I19+I20+I22+I23+I25+I26</f>
        <v>171721932.38999999</v>
      </c>
      <c r="J7" s="10" t="s">
        <v>388</v>
      </c>
    </row>
    <row r="8" spans="1:10" ht="42" x14ac:dyDescent="0.15">
      <c r="A8" s="6" t="s">
        <v>389</v>
      </c>
      <c r="B8" s="7" t="s">
        <v>390</v>
      </c>
      <c r="C8" s="6" t="s">
        <v>391</v>
      </c>
      <c r="D8" s="6" t="s">
        <v>387</v>
      </c>
      <c r="E8" s="6"/>
      <c r="F8" s="6"/>
      <c r="G8" s="10">
        <v>0</v>
      </c>
      <c r="H8" s="10">
        <v>0</v>
      </c>
      <c r="I8" s="10">
        <v>0</v>
      </c>
      <c r="J8" s="10" t="s">
        <v>388</v>
      </c>
    </row>
    <row r="9" spans="1:10" ht="42" x14ac:dyDescent="0.15">
      <c r="A9" s="6" t="s">
        <v>392</v>
      </c>
      <c r="B9" s="7" t="s">
        <v>393</v>
      </c>
      <c r="C9" s="6" t="s">
        <v>394</v>
      </c>
      <c r="D9" s="6" t="s">
        <v>387</v>
      </c>
      <c r="E9" s="6"/>
      <c r="F9" s="6"/>
      <c r="G9" s="10">
        <v>0</v>
      </c>
      <c r="H9" s="10">
        <v>0</v>
      </c>
      <c r="I9" s="10">
        <v>0</v>
      </c>
      <c r="J9" s="10" t="s">
        <v>388</v>
      </c>
    </row>
    <row r="10" spans="1:10" ht="31.5" x14ac:dyDescent="0.15">
      <c r="A10" s="6" t="s">
        <v>395</v>
      </c>
      <c r="B10" s="7" t="s">
        <v>396</v>
      </c>
      <c r="C10" s="6" t="s">
        <v>397</v>
      </c>
      <c r="D10" s="6" t="s">
        <v>387</v>
      </c>
      <c r="E10" s="6"/>
      <c r="F10" s="6"/>
      <c r="G10" s="10">
        <v>252607153.19999999</v>
      </c>
      <c r="H10" s="10">
        <v>0</v>
      </c>
      <c r="I10" s="10">
        <v>0</v>
      </c>
      <c r="J10" s="10" t="s">
        <v>388</v>
      </c>
    </row>
    <row r="11" spans="1:10" x14ac:dyDescent="0.15">
      <c r="A11" s="6" t="s">
        <v>398</v>
      </c>
      <c r="B11" s="7" t="s">
        <v>399</v>
      </c>
      <c r="C11" s="6" t="s">
        <v>400</v>
      </c>
      <c r="D11" s="6" t="s">
        <v>387</v>
      </c>
      <c r="E11" s="6"/>
      <c r="F11" s="6"/>
      <c r="G11" s="10">
        <v>228824461.74000001</v>
      </c>
      <c r="H11" s="10">
        <v>0</v>
      </c>
      <c r="I11" s="10">
        <v>0</v>
      </c>
      <c r="J11" s="10" t="s">
        <v>388</v>
      </c>
    </row>
    <row r="12" spans="1:10" x14ac:dyDescent="0.15">
      <c r="A12" s="6" t="s">
        <v>401</v>
      </c>
      <c r="B12" s="7" t="s">
        <v>402</v>
      </c>
      <c r="C12" s="6" t="s">
        <v>403</v>
      </c>
      <c r="D12" s="6" t="s">
        <v>387</v>
      </c>
      <c r="E12" s="6"/>
      <c r="F12" s="6"/>
      <c r="G12" s="10">
        <v>23782691.460000001</v>
      </c>
      <c r="H12" s="10">
        <v>0</v>
      </c>
      <c r="I12" s="10">
        <v>0</v>
      </c>
      <c r="J12" s="10" t="s">
        <v>388</v>
      </c>
    </row>
    <row r="13" spans="1:10" ht="42" x14ac:dyDescent="0.15">
      <c r="A13" s="6" t="s">
        <v>404</v>
      </c>
      <c r="B13" s="7" t="s">
        <v>405</v>
      </c>
      <c r="C13" s="6" t="s">
        <v>406</v>
      </c>
      <c r="D13" s="6" t="s">
        <v>387</v>
      </c>
      <c r="E13" s="6"/>
      <c r="F13" s="6"/>
      <c r="G13" s="10">
        <f>G15+G16+G18+G19+G20+G22+G23+G25+G26</f>
        <v>112852669.78</v>
      </c>
      <c r="H13" s="10">
        <f>H15+H16+H18+H19+H20+H22+H23+H25+H26</f>
        <v>171721932.38999999</v>
      </c>
      <c r="I13" s="10">
        <f>I15+I16+I18+I19+I20+I22+I23+I25+I26</f>
        <v>171721932.38999999</v>
      </c>
      <c r="J13" s="10" t="s">
        <v>388</v>
      </c>
    </row>
    <row r="14" spans="1:10" ht="31.5" x14ac:dyDescent="0.15">
      <c r="A14" s="6" t="s">
        <v>407</v>
      </c>
      <c r="B14" s="7" t="s">
        <v>408</v>
      </c>
      <c r="C14" s="6" t="s">
        <v>409</v>
      </c>
      <c r="D14" s="6" t="s">
        <v>387</v>
      </c>
      <c r="E14" s="6"/>
      <c r="F14" s="6"/>
      <c r="G14" s="10">
        <f>G15+G16</f>
        <v>70946681.950000003</v>
      </c>
      <c r="H14" s="10">
        <f>H15+H16</f>
        <v>124046988.73999999</v>
      </c>
      <c r="I14" s="10">
        <f>I15+I16</f>
        <v>124046988.73999999</v>
      </c>
      <c r="J14" s="10" t="s">
        <v>388</v>
      </c>
    </row>
    <row r="15" spans="1:10" x14ac:dyDescent="0.15">
      <c r="A15" s="6" t="s">
        <v>410</v>
      </c>
      <c r="B15" s="7" t="s">
        <v>399</v>
      </c>
      <c r="C15" s="6" t="s">
        <v>411</v>
      </c>
      <c r="D15" s="6" t="s">
        <v>387</v>
      </c>
      <c r="E15" s="6"/>
      <c r="F15" s="6"/>
      <c r="G15" s="10">
        <v>70946681.950000003</v>
      </c>
      <c r="H15" s="10">
        <v>124046988.73999999</v>
      </c>
      <c r="I15" s="10">
        <v>124046988.73999999</v>
      </c>
      <c r="J15" s="10" t="s">
        <v>388</v>
      </c>
    </row>
    <row r="16" spans="1:10" x14ac:dyDescent="0.15">
      <c r="A16" s="6" t="s">
        <v>412</v>
      </c>
      <c r="B16" s="7" t="s">
        <v>402</v>
      </c>
      <c r="C16" s="6" t="s">
        <v>413</v>
      </c>
      <c r="D16" s="6" t="s">
        <v>387</v>
      </c>
      <c r="E16" s="6"/>
      <c r="F16" s="6"/>
      <c r="G16" s="10">
        <v>0</v>
      </c>
      <c r="H16" s="10">
        <v>0</v>
      </c>
      <c r="I16" s="10">
        <v>0</v>
      </c>
      <c r="J16" s="10" t="s">
        <v>388</v>
      </c>
    </row>
    <row r="17" spans="1:10" ht="31.5" x14ac:dyDescent="0.15">
      <c r="A17" s="6" t="s">
        <v>414</v>
      </c>
      <c r="B17" s="7" t="s">
        <v>415</v>
      </c>
      <c r="C17" s="6" t="s">
        <v>416</v>
      </c>
      <c r="D17" s="6" t="s">
        <v>387</v>
      </c>
      <c r="E17" s="6"/>
      <c r="F17" s="6"/>
      <c r="G17" s="10">
        <f>G18+G19</f>
        <v>0</v>
      </c>
      <c r="H17" s="10">
        <f>H18+H19</f>
        <v>0</v>
      </c>
      <c r="I17" s="10">
        <f>I18+I19</f>
        <v>0</v>
      </c>
      <c r="J17" s="10" t="s">
        <v>388</v>
      </c>
    </row>
    <row r="18" spans="1:10" x14ac:dyDescent="0.15">
      <c r="A18" s="6" t="s">
        <v>417</v>
      </c>
      <c r="B18" s="7" t="s">
        <v>399</v>
      </c>
      <c r="C18" s="6" t="s">
        <v>418</v>
      </c>
      <c r="D18" s="6" t="s">
        <v>387</v>
      </c>
      <c r="E18" s="6"/>
      <c r="F18" s="6"/>
      <c r="G18" s="10">
        <v>0</v>
      </c>
      <c r="H18" s="10">
        <v>0</v>
      </c>
      <c r="I18" s="10">
        <v>0</v>
      </c>
      <c r="J18" s="10" t="s">
        <v>388</v>
      </c>
    </row>
    <row r="19" spans="1:10" x14ac:dyDescent="0.15">
      <c r="A19" s="6" t="s">
        <v>419</v>
      </c>
      <c r="B19" s="7" t="s">
        <v>402</v>
      </c>
      <c r="C19" s="6" t="s">
        <v>420</v>
      </c>
      <c r="D19" s="6" t="s">
        <v>387</v>
      </c>
      <c r="E19" s="6"/>
      <c r="F19" s="6"/>
      <c r="G19" s="10">
        <v>0</v>
      </c>
      <c r="H19" s="10">
        <v>0</v>
      </c>
      <c r="I19" s="10">
        <v>0</v>
      </c>
      <c r="J19" s="10" t="s">
        <v>388</v>
      </c>
    </row>
    <row r="20" spans="1:10" ht="21" x14ac:dyDescent="0.15">
      <c r="A20" s="6" t="s">
        <v>421</v>
      </c>
      <c r="B20" s="7" t="s">
        <v>422</v>
      </c>
      <c r="C20" s="6" t="s">
        <v>423</v>
      </c>
      <c r="D20" s="6" t="s">
        <v>387</v>
      </c>
      <c r="E20" s="6"/>
      <c r="F20" s="6"/>
      <c r="G20" s="10">
        <v>0</v>
      </c>
      <c r="H20" s="10">
        <v>0</v>
      </c>
      <c r="I20" s="10">
        <v>0</v>
      </c>
      <c r="J20" s="10" t="s">
        <v>388</v>
      </c>
    </row>
    <row r="21" spans="1:10" x14ac:dyDescent="0.15">
      <c r="A21" s="6" t="s">
        <v>424</v>
      </c>
      <c r="B21" s="7" t="s">
        <v>425</v>
      </c>
      <c r="C21" s="6" t="s">
        <v>426</v>
      </c>
      <c r="D21" s="6" t="s">
        <v>387</v>
      </c>
      <c r="E21" s="6"/>
      <c r="F21" s="6"/>
      <c r="G21" s="10">
        <f>G22+G23</f>
        <v>0</v>
      </c>
      <c r="H21" s="10">
        <f>H22+H23</f>
        <v>0</v>
      </c>
      <c r="I21" s="10">
        <f>I22+I23</f>
        <v>0</v>
      </c>
      <c r="J21" s="10" t="s">
        <v>388</v>
      </c>
    </row>
    <row r="22" spans="1:10" x14ac:dyDescent="0.15">
      <c r="A22" s="6" t="s">
        <v>427</v>
      </c>
      <c r="B22" s="7" t="s">
        <v>399</v>
      </c>
      <c r="C22" s="6" t="s">
        <v>428</v>
      </c>
      <c r="D22" s="6" t="s">
        <v>387</v>
      </c>
      <c r="E22" s="6"/>
      <c r="F22" s="6"/>
      <c r="G22" s="10">
        <v>0</v>
      </c>
      <c r="H22" s="10">
        <v>0</v>
      </c>
      <c r="I22" s="10">
        <v>0</v>
      </c>
      <c r="J22" s="10" t="s">
        <v>388</v>
      </c>
    </row>
    <row r="23" spans="1:10" x14ac:dyDescent="0.15">
      <c r="A23" s="6" t="s">
        <v>429</v>
      </c>
      <c r="B23" s="7" t="s">
        <v>402</v>
      </c>
      <c r="C23" s="6" t="s">
        <v>430</v>
      </c>
      <c r="D23" s="6" t="s">
        <v>387</v>
      </c>
      <c r="E23" s="6"/>
      <c r="F23" s="6"/>
      <c r="G23" s="10">
        <v>0</v>
      </c>
      <c r="H23" s="10">
        <v>0</v>
      </c>
      <c r="I23" s="10">
        <v>0</v>
      </c>
      <c r="J23" s="10" t="s">
        <v>388</v>
      </c>
    </row>
    <row r="24" spans="1:10" x14ac:dyDescent="0.15">
      <c r="A24" s="6" t="s">
        <v>431</v>
      </c>
      <c r="B24" s="7" t="s">
        <v>432</v>
      </c>
      <c r="C24" s="6" t="s">
        <v>433</v>
      </c>
      <c r="D24" s="6" t="s">
        <v>387</v>
      </c>
      <c r="E24" s="6"/>
      <c r="F24" s="6"/>
      <c r="G24" s="10">
        <f>G25+G26</f>
        <v>41905987.829999998</v>
      </c>
      <c r="H24" s="10">
        <f>H25+H26</f>
        <v>47674943.649999999</v>
      </c>
      <c r="I24" s="10">
        <f>I25+I26</f>
        <v>47674943.649999999</v>
      </c>
      <c r="J24" s="10" t="s">
        <v>388</v>
      </c>
    </row>
    <row r="25" spans="1:10" x14ac:dyDescent="0.15">
      <c r="A25" s="6" t="s">
        <v>434</v>
      </c>
      <c r="B25" s="7" t="s">
        <v>399</v>
      </c>
      <c r="C25" s="6" t="s">
        <v>435</v>
      </c>
      <c r="D25" s="6" t="s">
        <v>387</v>
      </c>
      <c r="E25" s="6"/>
      <c r="F25" s="6"/>
      <c r="G25" s="10">
        <v>0</v>
      </c>
      <c r="H25" s="10">
        <v>0</v>
      </c>
      <c r="I25" s="10">
        <v>0</v>
      </c>
      <c r="J25" s="10" t="s">
        <v>388</v>
      </c>
    </row>
    <row r="26" spans="1:10" x14ac:dyDescent="0.15">
      <c r="A26" s="6" t="s">
        <v>436</v>
      </c>
      <c r="B26" s="7" t="s">
        <v>402</v>
      </c>
      <c r="C26" s="6" t="s">
        <v>437</v>
      </c>
      <c r="D26" s="6" t="s">
        <v>387</v>
      </c>
      <c r="E26" s="6"/>
      <c r="F26" s="6"/>
      <c r="G26" s="10">
        <v>41905987.829999998</v>
      </c>
      <c r="H26" s="10">
        <v>47674943.649999999</v>
      </c>
      <c r="I26" s="10">
        <v>47674943.649999999</v>
      </c>
      <c r="J26" s="10" t="s">
        <v>388</v>
      </c>
    </row>
    <row r="27" spans="1:10" ht="42" x14ac:dyDescent="0.15">
      <c r="A27" s="6" t="s">
        <v>438</v>
      </c>
      <c r="B27" s="7" t="s">
        <v>439</v>
      </c>
      <c r="C27" s="6" t="s">
        <v>440</v>
      </c>
      <c r="D27" s="6" t="s">
        <v>387</v>
      </c>
      <c r="E27" s="6"/>
      <c r="F27" s="6"/>
      <c r="G27" s="10">
        <f>G28+G29+G30</f>
        <v>70946681.950000003</v>
      </c>
      <c r="H27" s="10">
        <f>H28+H29+H30</f>
        <v>124046988.73999999</v>
      </c>
      <c r="I27" s="10">
        <f>I28+I29+I30</f>
        <v>124046988.73999999</v>
      </c>
      <c r="J27" s="10" t="s">
        <v>388</v>
      </c>
    </row>
    <row r="28" spans="1:10" x14ac:dyDescent="0.15">
      <c r="A28" s="6" t="s">
        <v>441</v>
      </c>
      <c r="B28" s="7" t="s">
        <v>442</v>
      </c>
      <c r="C28" s="6" t="s">
        <v>443</v>
      </c>
      <c r="D28" s="6" t="s">
        <v>444</v>
      </c>
      <c r="E28" s="6"/>
      <c r="F28" s="6"/>
      <c r="G28" s="10">
        <v>70946681.950000003</v>
      </c>
      <c r="H28" s="10">
        <v>0</v>
      </c>
      <c r="I28" s="10">
        <v>0</v>
      </c>
      <c r="J28" s="10" t="s">
        <v>388</v>
      </c>
    </row>
    <row r="29" spans="1:10" x14ac:dyDescent="0.15">
      <c r="A29" s="6" t="s">
        <v>445</v>
      </c>
      <c r="B29" s="7" t="s">
        <v>442</v>
      </c>
      <c r="C29" s="6" t="s">
        <v>446</v>
      </c>
      <c r="D29" s="6" t="s">
        <v>447</v>
      </c>
      <c r="E29" s="6"/>
      <c r="F29" s="6"/>
      <c r="G29" s="10">
        <v>0</v>
      </c>
      <c r="H29" s="10">
        <v>124046988.73999999</v>
      </c>
      <c r="I29" s="10">
        <v>0</v>
      </c>
      <c r="J29" s="10" t="s">
        <v>388</v>
      </c>
    </row>
    <row r="30" spans="1:10" x14ac:dyDescent="0.15">
      <c r="A30" s="6" t="s">
        <v>448</v>
      </c>
      <c r="B30" s="7" t="s">
        <v>442</v>
      </c>
      <c r="C30" s="6" t="s">
        <v>449</v>
      </c>
      <c r="D30" s="6" t="s">
        <v>450</v>
      </c>
      <c r="E30" s="6"/>
      <c r="F30" s="6"/>
      <c r="G30" s="10">
        <v>0</v>
      </c>
      <c r="H30" s="10">
        <v>0</v>
      </c>
      <c r="I30" s="10">
        <v>124046988.73999999</v>
      </c>
      <c r="J30" s="10" t="s">
        <v>388</v>
      </c>
    </row>
    <row r="31" spans="1:10" ht="42" x14ac:dyDescent="0.15">
      <c r="A31" s="6" t="s">
        <v>451</v>
      </c>
      <c r="B31" s="7" t="s">
        <v>452</v>
      </c>
      <c r="C31" s="6" t="s">
        <v>453</v>
      </c>
      <c r="D31" s="6" t="s">
        <v>387</v>
      </c>
      <c r="E31" s="6"/>
      <c r="F31" s="6"/>
      <c r="G31" s="10">
        <f>G32+G33+G34</f>
        <v>41905987.829999998</v>
      </c>
      <c r="H31" s="10">
        <f>H32+H33+H34</f>
        <v>47674943.649999999</v>
      </c>
      <c r="I31" s="10">
        <f>I32+I33+I34</f>
        <v>47674943.649999999</v>
      </c>
      <c r="J31" s="10" t="s">
        <v>388</v>
      </c>
    </row>
    <row r="32" spans="1:10" x14ac:dyDescent="0.15">
      <c r="A32" s="6" t="s">
        <v>454</v>
      </c>
      <c r="B32" s="7" t="s">
        <v>442</v>
      </c>
      <c r="C32" s="6" t="s">
        <v>455</v>
      </c>
      <c r="D32" s="6" t="s">
        <v>444</v>
      </c>
      <c r="E32" s="6"/>
      <c r="F32" s="6"/>
      <c r="G32" s="10">
        <v>41905987.829999998</v>
      </c>
      <c r="H32" s="10">
        <v>0</v>
      </c>
      <c r="I32" s="10">
        <v>0</v>
      </c>
      <c r="J32" s="10" t="s">
        <v>388</v>
      </c>
    </row>
    <row r="33" spans="1:10" x14ac:dyDescent="0.15">
      <c r="A33" s="6" t="s">
        <v>456</v>
      </c>
      <c r="B33" s="7" t="s">
        <v>442</v>
      </c>
      <c r="C33" s="6" t="s">
        <v>457</v>
      </c>
      <c r="D33" s="6" t="s">
        <v>447</v>
      </c>
      <c r="E33" s="6"/>
      <c r="F33" s="6"/>
      <c r="G33" s="10">
        <v>0</v>
      </c>
      <c r="H33" s="10">
        <v>47674943.649999999</v>
      </c>
      <c r="I33" s="10">
        <v>0</v>
      </c>
      <c r="J33" s="10" t="s">
        <v>388</v>
      </c>
    </row>
    <row r="34" spans="1:10" x14ac:dyDescent="0.15">
      <c r="A34" s="6" t="s">
        <v>458</v>
      </c>
      <c r="B34" s="7" t="s">
        <v>442</v>
      </c>
      <c r="C34" s="6" t="s">
        <v>459</v>
      </c>
      <c r="D34" s="6" t="s">
        <v>450</v>
      </c>
      <c r="E34" s="6"/>
      <c r="F34" s="6"/>
      <c r="G34" s="10">
        <v>0</v>
      </c>
      <c r="H34" s="10">
        <v>0</v>
      </c>
      <c r="I34" s="10">
        <v>47674943.649999999</v>
      </c>
      <c r="J34" s="10" t="s">
        <v>388</v>
      </c>
    </row>
    <row r="35" spans="1:10" ht="15" customHeight="1" x14ac:dyDescent="0.15"/>
    <row r="36" spans="1:10" ht="39.950000000000003" customHeight="1" x14ac:dyDescent="0.15">
      <c r="A36" s="24" t="s">
        <v>460</v>
      </c>
      <c r="B36" s="24"/>
      <c r="C36" s="15"/>
      <c r="D36" s="15"/>
      <c r="E36" s="8"/>
      <c r="F36" s="15"/>
      <c r="G36" s="15"/>
    </row>
    <row r="37" spans="1:10" ht="20.100000000000001" customHeight="1" x14ac:dyDescent="0.15">
      <c r="C37" s="17" t="s">
        <v>461</v>
      </c>
      <c r="D37" s="17"/>
      <c r="E37" s="2" t="s">
        <v>7</v>
      </c>
      <c r="F37" s="17" t="s">
        <v>8</v>
      </c>
      <c r="G37" s="17"/>
    </row>
    <row r="38" spans="1:10" ht="15" customHeight="1" x14ac:dyDescent="0.15"/>
    <row r="39" spans="1:10" ht="39.950000000000003" customHeight="1" x14ac:dyDescent="0.15">
      <c r="A39" s="24" t="s">
        <v>462</v>
      </c>
      <c r="B39" s="24"/>
      <c r="C39" s="15"/>
      <c r="D39" s="15"/>
      <c r="E39" s="8"/>
      <c r="F39" s="15"/>
      <c r="G39" s="15"/>
    </row>
    <row r="40" spans="1:10" ht="20.100000000000001" customHeight="1" x14ac:dyDescent="0.15">
      <c r="C40" s="17" t="s">
        <v>461</v>
      </c>
      <c r="D40" s="17"/>
      <c r="E40" s="2" t="s">
        <v>463</v>
      </c>
      <c r="F40" s="17" t="s">
        <v>464</v>
      </c>
      <c r="G40" s="17"/>
    </row>
    <row r="41" spans="1:10" ht="20.100000000000001" customHeight="1" x14ac:dyDescent="0.15">
      <c r="A41" s="17" t="s">
        <v>465</v>
      </c>
      <c r="B41" s="17"/>
    </row>
    <row r="42" spans="1:10" ht="15" customHeight="1" x14ac:dyDescent="0.15"/>
    <row r="43" spans="1:10" ht="20.100000000000001" customHeight="1" x14ac:dyDescent="0.15">
      <c r="A43" s="25" t="s">
        <v>0</v>
      </c>
      <c r="B43" s="25"/>
      <c r="C43" s="25"/>
      <c r="D43" s="25"/>
      <c r="E43" s="25"/>
    </row>
    <row r="44" spans="1:10" ht="39.950000000000003" customHeight="1" x14ac:dyDescent="0.15">
      <c r="A44" s="15" t="s">
        <v>2</v>
      </c>
      <c r="B44" s="15"/>
      <c r="C44" s="15"/>
      <c r="D44" s="15"/>
      <c r="E44" s="15"/>
    </row>
    <row r="45" spans="1:10" ht="20.100000000000001" customHeight="1" x14ac:dyDescent="0.15">
      <c r="A45" s="17" t="s">
        <v>466</v>
      </c>
      <c r="B45" s="17"/>
      <c r="C45" s="17"/>
      <c r="D45" s="17"/>
      <c r="E45" s="17"/>
    </row>
    <row r="46" spans="1:10" ht="15" customHeight="1" x14ac:dyDescent="0.15"/>
    <row r="47" spans="1:10" ht="39.950000000000003" customHeight="1" x14ac:dyDescent="0.15">
      <c r="A47" s="15"/>
      <c r="B47" s="15"/>
      <c r="C47" s="15"/>
      <c r="D47" s="15"/>
      <c r="E47" s="15"/>
    </row>
    <row r="48" spans="1:10" ht="20.100000000000001" customHeight="1" x14ac:dyDescent="0.15">
      <c r="A48" s="17" t="s">
        <v>7</v>
      </c>
      <c r="B48" s="17"/>
      <c r="C48" s="17" t="s">
        <v>8</v>
      </c>
      <c r="D48" s="17"/>
      <c r="E48" s="17"/>
    </row>
    <row r="49" spans="1:2" ht="20.100000000000001" customHeight="1" x14ac:dyDescent="0.15">
      <c r="A49" s="17" t="s">
        <v>465</v>
      </c>
      <c r="B49" s="17"/>
    </row>
    <row r="50" spans="1:2" ht="20.100000000000001" customHeight="1" x14ac:dyDescent="0.15">
      <c r="A50" s="4" t="s">
        <v>467</v>
      </c>
    </row>
  </sheetData>
  <sheetProtection password="CE12" sheet="1" objects="1" scenarios="1"/>
  <mergeCells count="27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scale="82" fitToHeight="0" orientation="landscape" r:id="rId1"/>
  <headerFooter>
    <oddHeader>&amp;R&amp;R&amp;"Verdana,полужирный" &amp;12 &amp;K00-00923850.O10.213570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8" ht="24.95" customHeight="1" x14ac:dyDescent="0.15"/>
    <row r="2" spans="1:8" ht="24.95" customHeight="1" x14ac:dyDescent="0.15">
      <c r="A2" s="26" t="s">
        <v>468</v>
      </c>
      <c r="B2" s="26"/>
      <c r="C2" s="27" t="s">
        <v>108</v>
      </c>
      <c r="D2" s="27"/>
      <c r="E2" s="27"/>
      <c r="F2" s="27"/>
      <c r="G2" s="27"/>
      <c r="H2" s="27"/>
    </row>
    <row r="3" spans="1:8" ht="24.95" customHeight="1" x14ac:dyDescent="0.15">
      <c r="A3" s="26" t="s">
        <v>469</v>
      </c>
      <c r="B3" s="26"/>
      <c r="C3" s="27" t="s">
        <v>470</v>
      </c>
      <c r="D3" s="27"/>
      <c r="E3" s="27"/>
      <c r="F3" s="27"/>
      <c r="G3" s="27"/>
      <c r="H3" s="27"/>
    </row>
    <row r="4" spans="1:8" ht="24.95" customHeight="1" x14ac:dyDescent="0.15">
      <c r="A4" s="17" t="s">
        <v>471</v>
      </c>
      <c r="B4" s="17"/>
      <c r="C4" s="17"/>
      <c r="D4" s="17"/>
      <c r="E4" s="17"/>
      <c r="F4" s="17"/>
      <c r="G4" s="17"/>
      <c r="H4" s="17"/>
    </row>
    <row r="5" spans="1:8" ht="24.95" customHeight="1" x14ac:dyDescent="0.15"/>
    <row r="6" spans="1:8" ht="50.1" customHeight="1" x14ac:dyDescent="0.15">
      <c r="A6" s="19" t="s">
        <v>377</v>
      </c>
      <c r="B6" s="19" t="s">
        <v>472</v>
      </c>
      <c r="C6" s="19" t="s">
        <v>473</v>
      </c>
      <c r="D6" s="19" t="s">
        <v>474</v>
      </c>
      <c r="E6" s="19"/>
      <c r="F6" s="19"/>
      <c r="G6" s="19"/>
      <c r="H6" s="19" t="s">
        <v>475</v>
      </c>
    </row>
    <row r="7" spans="1:8" ht="50.1" customHeight="1" x14ac:dyDescent="0.15">
      <c r="A7" s="19"/>
      <c r="B7" s="19"/>
      <c r="C7" s="19"/>
      <c r="D7" s="19" t="s">
        <v>476</v>
      </c>
      <c r="E7" s="19" t="s">
        <v>477</v>
      </c>
      <c r="F7" s="19"/>
      <c r="G7" s="19"/>
      <c r="H7" s="19"/>
    </row>
    <row r="8" spans="1:8" ht="50.1" customHeight="1" x14ac:dyDescent="0.15">
      <c r="A8" s="19"/>
      <c r="B8" s="19"/>
      <c r="C8" s="19"/>
      <c r="D8" s="19"/>
      <c r="E8" s="6" t="s">
        <v>478</v>
      </c>
      <c r="F8" s="6" t="s">
        <v>479</v>
      </c>
      <c r="G8" s="6" t="s">
        <v>480</v>
      </c>
      <c r="H8" s="19"/>
    </row>
    <row r="9" spans="1:8" ht="24.95" customHeight="1" x14ac:dyDescent="0.15">
      <c r="A9" s="6" t="s">
        <v>384</v>
      </c>
      <c r="B9" s="6" t="s">
        <v>481</v>
      </c>
      <c r="C9" s="6" t="s">
        <v>482</v>
      </c>
      <c r="D9" s="6" t="s">
        <v>483</v>
      </c>
      <c r="E9" s="6" t="s">
        <v>484</v>
      </c>
      <c r="F9" s="6" t="s">
        <v>485</v>
      </c>
      <c r="G9" s="6" t="s">
        <v>486</v>
      </c>
      <c r="H9" s="6" t="s">
        <v>487</v>
      </c>
    </row>
    <row r="10" spans="1:8" ht="21" x14ac:dyDescent="0.15">
      <c r="A10" s="6" t="s">
        <v>482</v>
      </c>
      <c r="B10" s="7" t="s">
        <v>488</v>
      </c>
      <c r="C10" s="10">
        <v>98</v>
      </c>
      <c r="D10" s="10">
        <v>34977.104700000004</v>
      </c>
      <c r="E10" s="10">
        <v>17520</v>
      </c>
      <c r="F10" s="10">
        <v>7862.0428000000002</v>
      </c>
      <c r="G10" s="10">
        <v>9595.0619000000006</v>
      </c>
      <c r="H10" s="10">
        <v>41133075.130000003</v>
      </c>
    </row>
    <row r="11" spans="1:8" ht="21" x14ac:dyDescent="0.15">
      <c r="A11" s="6" t="s">
        <v>483</v>
      </c>
      <c r="B11" s="7" t="s">
        <v>489</v>
      </c>
      <c r="C11" s="10">
        <v>9</v>
      </c>
      <c r="D11" s="10">
        <v>41770.459000000003</v>
      </c>
      <c r="E11" s="10">
        <v>22895</v>
      </c>
      <c r="F11" s="10">
        <v>3521.8119000000002</v>
      </c>
      <c r="G11" s="10">
        <v>15353.6471</v>
      </c>
      <c r="H11" s="10">
        <v>4511209.57</v>
      </c>
    </row>
    <row r="12" spans="1:8" ht="21" x14ac:dyDescent="0.15">
      <c r="A12" s="6" t="s">
        <v>484</v>
      </c>
      <c r="B12" s="7" t="s">
        <v>490</v>
      </c>
      <c r="C12" s="10">
        <v>1</v>
      </c>
      <c r="D12" s="10">
        <v>55789</v>
      </c>
      <c r="E12" s="10">
        <v>19575</v>
      </c>
      <c r="F12" s="10">
        <v>0</v>
      </c>
      <c r="G12" s="10">
        <v>36214</v>
      </c>
      <c r="H12" s="10">
        <v>669468</v>
      </c>
    </row>
    <row r="13" spans="1:8" ht="21" x14ac:dyDescent="0.15">
      <c r="A13" s="6" t="s">
        <v>485</v>
      </c>
      <c r="B13" s="7" t="s">
        <v>491</v>
      </c>
      <c r="C13" s="10">
        <v>2</v>
      </c>
      <c r="D13" s="10">
        <v>62870.160400000001</v>
      </c>
      <c r="E13" s="10">
        <v>24130</v>
      </c>
      <c r="F13" s="10">
        <v>0</v>
      </c>
      <c r="G13" s="10">
        <v>38740.160400000001</v>
      </c>
      <c r="H13" s="10">
        <v>1508883.85</v>
      </c>
    </row>
    <row r="14" spans="1:8" ht="21" x14ac:dyDescent="0.15">
      <c r="A14" s="6" t="s">
        <v>486</v>
      </c>
      <c r="B14" s="7" t="s">
        <v>492</v>
      </c>
      <c r="C14" s="10">
        <v>2</v>
      </c>
      <c r="D14" s="10">
        <v>47532.25</v>
      </c>
      <c r="E14" s="10">
        <v>24153</v>
      </c>
      <c r="F14" s="10">
        <v>0</v>
      </c>
      <c r="G14" s="10">
        <v>23379.25</v>
      </c>
      <c r="H14" s="10">
        <v>1140774</v>
      </c>
    </row>
    <row r="15" spans="1:8" ht="21" x14ac:dyDescent="0.15">
      <c r="A15" s="6" t="s">
        <v>487</v>
      </c>
      <c r="B15" s="7" t="s">
        <v>493</v>
      </c>
      <c r="C15" s="10">
        <v>3</v>
      </c>
      <c r="D15" s="10">
        <v>54164.893900000003</v>
      </c>
      <c r="E15" s="10">
        <v>24130</v>
      </c>
      <c r="F15" s="10">
        <v>0</v>
      </c>
      <c r="G15" s="10">
        <v>30034.893899999999</v>
      </c>
      <c r="H15" s="10">
        <v>1949936.18</v>
      </c>
    </row>
    <row r="16" spans="1:8" ht="21" x14ac:dyDescent="0.15">
      <c r="A16" s="6" t="s">
        <v>494</v>
      </c>
      <c r="B16" s="7" t="s">
        <v>495</v>
      </c>
      <c r="C16" s="10">
        <v>1</v>
      </c>
      <c r="D16" s="10">
        <v>84201.412899999996</v>
      </c>
      <c r="E16" s="10">
        <v>24130</v>
      </c>
      <c r="F16" s="10">
        <v>0</v>
      </c>
      <c r="G16" s="10">
        <v>60071.412900000003</v>
      </c>
      <c r="H16" s="10">
        <v>1010416.95</v>
      </c>
    </row>
    <row r="17" spans="1:8" ht="21" x14ac:dyDescent="0.15">
      <c r="A17" s="6" t="s">
        <v>496</v>
      </c>
      <c r="B17" s="7" t="s">
        <v>497</v>
      </c>
      <c r="C17" s="10">
        <v>3</v>
      </c>
      <c r="D17" s="10">
        <v>28163.0226</v>
      </c>
      <c r="E17" s="10">
        <v>5927.28</v>
      </c>
      <c r="F17" s="10">
        <v>0</v>
      </c>
      <c r="G17" s="10">
        <v>22235.742600000001</v>
      </c>
      <c r="H17" s="10">
        <v>1013868.81</v>
      </c>
    </row>
    <row r="18" spans="1:8" ht="21" x14ac:dyDescent="0.15">
      <c r="A18" s="6" t="s">
        <v>498</v>
      </c>
      <c r="B18" s="7" t="s">
        <v>499</v>
      </c>
      <c r="C18" s="10">
        <v>3</v>
      </c>
      <c r="D18" s="10">
        <v>17906.612700000001</v>
      </c>
      <c r="E18" s="10">
        <v>8435</v>
      </c>
      <c r="F18" s="10">
        <v>0</v>
      </c>
      <c r="G18" s="10">
        <v>9471.6126999999997</v>
      </c>
      <c r="H18" s="10">
        <v>644638.06000000006</v>
      </c>
    </row>
    <row r="19" spans="1:8" ht="21" x14ac:dyDescent="0.15">
      <c r="A19" s="6" t="s">
        <v>500</v>
      </c>
      <c r="B19" s="7" t="s">
        <v>501</v>
      </c>
      <c r="C19" s="10">
        <v>1</v>
      </c>
      <c r="D19" s="10">
        <v>31858.34</v>
      </c>
      <c r="E19" s="10">
        <v>10475</v>
      </c>
      <c r="F19" s="10">
        <v>0</v>
      </c>
      <c r="G19" s="10">
        <v>21383.34</v>
      </c>
      <c r="H19" s="10">
        <v>382300.08</v>
      </c>
    </row>
    <row r="20" spans="1:8" ht="21" x14ac:dyDescent="0.15">
      <c r="A20" s="6" t="s">
        <v>502</v>
      </c>
      <c r="B20" s="7" t="s">
        <v>503</v>
      </c>
      <c r="C20" s="10">
        <v>3</v>
      </c>
      <c r="D20" s="10">
        <v>79559</v>
      </c>
      <c r="E20" s="10">
        <v>15595</v>
      </c>
      <c r="F20" s="10">
        <v>0</v>
      </c>
      <c r="G20" s="10">
        <v>63964</v>
      </c>
      <c r="H20" s="10">
        <v>2864124</v>
      </c>
    </row>
    <row r="21" spans="1:8" ht="21" x14ac:dyDescent="0.15">
      <c r="A21" s="6" t="s">
        <v>504</v>
      </c>
      <c r="B21" s="7" t="s">
        <v>505</v>
      </c>
      <c r="C21" s="10">
        <v>25</v>
      </c>
      <c r="D21" s="10">
        <v>11718.2649</v>
      </c>
      <c r="E21" s="10">
        <v>8271.2999999999993</v>
      </c>
      <c r="F21" s="10">
        <v>0</v>
      </c>
      <c r="G21" s="10">
        <v>3446.9648999999999</v>
      </c>
      <c r="H21" s="10">
        <v>3515479.47</v>
      </c>
    </row>
    <row r="22" spans="1:8" ht="21" x14ac:dyDescent="0.15">
      <c r="A22" s="6" t="s">
        <v>506</v>
      </c>
      <c r="B22" s="7" t="s">
        <v>507</v>
      </c>
      <c r="C22" s="10">
        <v>9</v>
      </c>
      <c r="D22" s="10">
        <v>28478.7</v>
      </c>
      <c r="E22" s="10">
        <v>8435</v>
      </c>
      <c r="F22" s="10">
        <v>0</v>
      </c>
      <c r="G22" s="10">
        <v>20043.7</v>
      </c>
      <c r="H22" s="10">
        <v>3075699.6</v>
      </c>
    </row>
    <row r="23" spans="1:8" ht="21" x14ac:dyDescent="0.15">
      <c r="A23" s="6" t="s">
        <v>508</v>
      </c>
      <c r="B23" s="7" t="s">
        <v>509</v>
      </c>
      <c r="C23" s="10">
        <v>10</v>
      </c>
      <c r="D23" s="10">
        <v>14881.001</v>
      </c>
      <c r="E23" s="10">
        <v>9010</v>
      </c>
      <c r="F23" s="10">
        <v>0</v>
      </c>
      <c r="G23" s="10">
        <v>5871.0010000000002</v>
      </c>
      <c r="H23" s="10">
        <v>1785720.12</v>
      </c>
    </row>
    <row r="24" spans="1:8" ht="21" x14ac:dyDescent="0.15">
      <c r="A24" s="6" t="s">
        <v>510</v>
      </c>
      <c r="B24" s="7" t="s">
        <v>511</v>
      </c>
      <c r="C24" s="10">
        <v>12</v>
      </c>
      <c r="D24" s="10">
        <v>32920.411999999997</v>
      </c>
      <c r="E24" s="10">
        <v>13255</v>
      </c>
      <c r="F24" s="10">
        <v>0</v>
      </c>
      <c r="G24" s="10">
        <v>19665.412</v>
      </c>
      <c r="H24" s="10">
        <v>4740539.33</v>
      </c>
    </row>
    <row r="25" spans="1:8" ht="21" x14ac:dyDescent="0.15">
      <c r="A25" s="6" t="s">
        <v>512</v>
      </c>
      <c r="B25" s="7" t="s">
        <v>513</v>
      </c>
      <c r="C25" s="10">
        <v>2</v>
      </c>
      <c r="D25" s="10">
        <v>21449.013999999999</v>
      </c>
      <c r="E25" s="10">
        <v>15740</v>
      </c>
      <c r="F25" s="10">
        <v>2361</v>
      </c>
      <c r="G25" s="10">
        <v>3348.0140000000001</v>
      </c>
      <c r="H25" s="10">
        <v>514776.34</v>
      </c>
    </row>
    <row r="26" spans="1:8" x14ac:dyDescent="0.15">
      <c r="A26" s="6" t="s">
        <v>514</v>
      </c>
      <c r="B26" s="7" t="s">
        <v>515</v>
      </c>
      <c r="C26" s="10">
        <v>8</v>
      </c>
      <c r="D26" s="10">
        <v>16489.38781</v>
      </c>
      <c r="E26" s="10">
        <v>8808</v>
      </c>
      <c r="F26" s="10">
        <v>0</v>
      </c>
      <c r="G26" s="10">
        <v>7681.3878100000002</v>
      </c>
      <c r="H26" s="10">
        <v>1582981.23</v>
      </c>
    </row>
    <row r="27" spans="1:8" ht="24.95" customHeight="1" x14ac:dyDescent="0.15">
      <c r="A27" s="28" t="s">
        <v>516</v>
      </c>
      <c r="B27" s="28"/>
      <c r="C27" s="12" t="s">
        <v>388</v>
      </c>
      <c r="D27" s="12">
        <f>SUBTOTAL(9,D10:D26)</f>
        <v>664729.03590999998</v>
      </c>
      <c r="E27" s="12" t="s">
        <v>388</v>
      </c>
      <c r="F27" s="12" t="s">
        <v>388</v>
      </c>
      <c r="G27" s="12" t="s">
        <v>388</v>
      </c>
      <c r="H27" s="12">
        <f>SUBTOTAL(9,H10:H26)</f>
        <v>72043890.720000014</v>
      </c>
    </row>
    <row r="28" spans="1:8" ht="24.95" customHeight="1" x14ac:dyDescent="0.15"/>
    <row r="29" spans="1:8" ht="24.95" customHeight="1" x14ac:dyDescent="0.15">
      <c r="A29" s="26" t="s">
        <v>468</v>
      </c>
      <c r="B29" s="26"/>
      <c r="C29" s="27" t="s">
        <v>108</v>
      </c>
      <c r="D29" s="27"/>
      <c r="E29" s="27"/>
      <c r="F29" s="27"/>
      <c r="G29" s="27"/>
      <c r="H29" s="27"/>
    </row>
    <row r="30" spans="1:8" ht="24.95" customHeight="1" x14ac:dyDescent="0.15">
      <c r="A30" s="26" t="s">
        <v>469</v>
      </c>
      <c r="B30" s="26"/>
      <c r="C30" s="27" t="s">
        <v>517</v>
      </c>
      <c r="D30" s="27"/>
      <c r="E30" s="27"/>
      <c r="F30" s="27"/>
      <c r="G30" s="27"/>
      <c r="H30" s="27"/>
    </row>
    <row r="31" spans="1:8" ht="24.95" customHeight="1" x14ac:dyDescent="0.15">
      <c r="A31" s="17" t="s">
        <v>471</v>
      </c>
      <c r="B31" s="17"/>
      <c r="C31" s="17"/>
      <c r="D31" s="17"/>
      <c r="E31" s="17"/>
      <c r="F31" s="17"/>
      <c r="G31" s="17"/>
      <c r="H31" s="17"/>
    </row>
    <row r="32" spans="1:8" ht="24.95" customHeight="1" x14ac:dyDescent="0.15"/>
    <row r="33" spans="1:8" ht="50.1" customHeight="1" x14ac:dyDescent="0.15">
      <c r="A33" s="19" t="s">
        <v>377</v>
      </c>
      <c r="B33" s="19" t="s">
        <v>472</v>
      </c>
      <c r="C33" s="19" t="s">
        <v>473</v>
      </c>
      <c r="D33" s="19" t="s">
        <v>474</v>
      </c>
      <c r="E33" s="19"/>
      <c r="F33" s="19"/>
      <c r="G33" s="19"/>
      <c r="H33" s="19" t="s">
        <v>475</v>
      </c>
    </row>
    <row r="34" spans="1:8" ht="50.1" customHeight="1" x14ac:dyDescent="0.15">
      <c r="A34" s="19"/>
      <c r="B34" s="19"/>
      <c r="C34" s="19"/>
      <c r="D34" s="19" t="s">
        <v>476</v>
      </c>
      <c r="E34" s="19" t="s">
        <v>477</v>
      </c>
      <c r="F34" s="19"/>
      <c r="G34" s="19"/>
      <c r="H34" s="19"/>
    </row>
    <row r="35" spans="1:8" ht="50.1" customHeight="1" x14ac:dyDescent="0.15">
      <c r="A35" s="19"/>
      <c r="B35" s="19"/>
      <c r="C35" s="19"/>
      <c r="D35" s="19"/>
      <c r="E35" s="6" t="s">
        <v>478</v>
      </c>
      <c r="F35" s="6" t="s">
        <v>479</v>
      </c>
      <c r="G35" s="6" t="s">
        <v>480</v>
      </c>
      <c r="H35" s="19"/>
    </row>
    <row r="36" spans="1:8" ht="24.95" customHeight="1" x14ac:dyDescent="0.15">
      <c r="A36" s="6" t="s">
        <v>384</v>
      </c>
      <c r="B36" s="6" t="s">
        <v>481</v>
      </c>
      <c r="C36" s="6" t="s">
        <v>482</v>
      </c>
      <c r="D36" s="6" t="s">
        <v>483</v>
      </c>
      <c r="E36" s="6" t="s">
        <v>484</v>
      </c>
      <c r="F36" s="6" t="s">
        <v>485</v>
      </c>
      <c r="G36" s="6" t="s">
        <v>486</v>
      </c>
      <c r="H36" s="6" t="s">
        <v>487</v>
      </c>
    </row>
    <row r="37" spans="1:8" ht="21" x14ac:dyDescent="0.15">
      <c r="A37" s="6" t="s">
        <v>518</v>
      </c>
      <c r="B37" s="7" t="s">
        <v>519</v>
      </c>
      <c r="C37" s="10">
        <v>497.15</v>
      </c>
      <c r="D37" s="10">
        <v>26236.834200000001</v>
      </c>
      <c r="E37" s="10">
        <v>17504.59</v>
      </c>
      <c r="F37" s="10">
        <v>5412.5528999999997</v>
      </c>
      <c r="G37" s="10">
        <v>3319.6913</v>
      </c>
      <c r="H37" s="10">
        <v>156523705.47</v>
      </c>
    </row>
    <row r="38" spans="1:8" ht="21" x14ac:dyDescent="0.15">
      <c r="A38" s="6" t="s">
        <v>520</v>
      </c>
      <c r="B38" s="7" t="s">
        <v>489</v>
      </c>
      <c r="C38" s="10">
        <v>76</v>
      </c>
      <c r="D38" s="10">
        <v>38348.992109999999</v>
      </c>
      <c r="E38" s="10">
        <v>25651.5</v>
      </c>
      <c r="F38" s="10">
        <v>3847.7249700000002</v>
      </c>
      <c r="G38" s="10">
        <v>8849.7671399999999</v>
      </c>
      <c r="H38" s="10">
        <v>34974280.799999997</v>
      </c>
    </row>
    <row r="39" spans="1:8" ht="21" x14ac:dyDescent="0.15">
      <c r="A39" s="6" t="s">
        <v>521</v>
      </c>
      <c r="B39" s="7" t="s">
        <v>490</v>
      </c>
      <c r="C39" s="10">
        <v>5</v>
      </c>
      <c r="D39" s="10">
        <v>25539.571199999998</v>
      </c>
      <c r="E39" s="10">
        <v>20431.7</v>
      </c>
      <c r="F39" s="10">
        <v>3064.7</v>
      </c>
      <c r="G39" s="10">
        <v>2043.1712</v>
      </c>
      <c r="H39" s="10">
        <v>1532374.27</v>
      </c>
    </row>
    <row r="40" spans="1:8" ht="21" x14ac:dyDescent="0.15">
      <c r="A40" s="6" t="s">
        <v>522</v>
      </c>
      <c r="B40" s="7" t="s">
        <v>513</v>
      </c>
      <c r="C40" s="10">
        <v>29</v>
      </c>
      <c r="D40" s="10">
        <v>25554.14</v>
      </c>
      <c r="E40" s="10">
        <v>21530</v>
      </c>
      <c r="F40" s="10">
        <v>2014.5</v>
      </c>
      <c r="G40" s="10">
        <v>2009.64</v>
      </c>
      <c r="H40" s="10">
        <v>8892840.7200000007</v>
      </c>
    </row>
    <row r="41" spans="1:8" ht="21" x14ac:dyDescent="0.15">
      <c r="A41" s="6" t="s">
        <v>523</v>
      </c>
      <c r="B41" s="7" t="s">
        <v>524</v>
      </c>
      <c r="C41" s="10">
        <v>10</v>
      </c>
      <c r="D41" s="10">
        <v>23118.14</v>
      </c>
      <c r="E41" s="10">
        <v>18094</v>
      </c>
      <c r="F41" s="10">
        <v>3014.5</v>
      </c>
      <c r="G41" s="10">
        <v>2009.64</v>
      </c>
      <c r="H41" s="10">
        <v>2774176.8</v>
      </c>
    </row>
    <row r="42" spans="1:8" ht="21" x14ac:dyDescent="0.15">
      <c r="A42" s="6" t="s">
        <v>525</v>
      </c>
      <c r="B42" s="7" t="s">
        <v>526</v>
      </c>
      <c r="C42" s="10">
        <v>4.5</v>
      </c>
      <c r="D42" s="10">
        <v>26776.006700000002</v>
      </c>
      <c r="E42" s="10">
        <v>20096.400000000001</v>
      </c>
      <c r="F42" s="10">
        <v>2374.75</v>
      </c>
      <c r="G42" s="10">
        <v>4304.8567000000003</v>
      </c>
      <c r="H42" s="10">
        <v>1445904.36</v>
      </c>
    </row>
    <row r="43" spans="1:8" ht="21" x14ac:dyDescent="0.15">
      <c r="A43" s="6" t="s">
        <v>527</v>
      </c>
      <c r="B43" s="7" t="s">
        <v>528</v>
      </c>
      <c r="C43" s="10">
        <v>6</v>
      </c>
      <c r="D43" s="10">
        <v>19789.585999999999</v>
      </c>
      <c r="E43" s="10">
        <v>15831.67</v>
      </c>
      <c r="F43" s="10">
        <v>2374.75</v>
      </c>
      <c r="G43" s="10">
        <v>1583.1659999999999</v>
      </c>
      <c r="H43" s="10">
        <v>1424850.19</v>
      </c>
    </row>
    <row r="44" spans="1:8" x14ac:dyDescent="0.15">
      <c r="A44" s="6" t="s">
        <v>529</v>
      </c>
      <c r="B44" s="7" t="s">
        <v>530</v>
      </c>
      <c r="C44" s="10">
        <v>8</v>
      </c>
      <c r="D44" s="10">
        <v>27558.664000000001</v>
      </c>
      <c r="E44" s="10">
        <v>18530.830000000002</v>
      </c>
      <c r="F44" s="10">
        <v>4049.75</v>
      </c>
      <c r="G44" s="10">
        <v>4978.0839999999998</v>
      </c>
      <c r="H44" s="10">
        <v>2645631.7400000002</v>
      </c>
    </row>
    <row r="45" spans="1:8" x14ac:dyDescent="0.15">
      <c r="A45" s="6" t="s">
        <v>531</v>
      </c>
      <c r="B45" s="7" t="s">
        <v>532</v>
      </c>
      <c r="C45" s="10">
        <v>1</v>
      </c>
      <c r="D45" s="10">
        <v>85674.380999999994</v>
      </c>
      <c r="E45" s="10">
        <v>34269.750999999997</v>
      </c>
      <c r="F45" s="10">
        <v>0</v>
      </c>
      <c r="G45" s="10">
        <v>51404.63</v>
      </c>
      <c r="H45" s="10">
        <v>1028092.57</v>
      </c>
    </row>
    <row r="46" spans="1:8" ht="21" x14ac:dyDescent="0.15">
      <c r="A46" s="6" t="s">
        <v>533</v>
      </c>
      <c r="B46" s="7" t="s">
        <v>493</v>
      </c>
      <c r="C46" s="10">
        <v>4</v>
      </c>
      <c r="D46" s="10">
        <v>21645</v>
      </c>
      <c r="E46" s="10">
        <v>18985</v>
      </c>
      <c r="F46" s="10">
        <v>0</v>
      </c>
      <c r="G46" s="10">
        <v>2660</v>
      </c>
      <c r="H46" s="10">
        <v>1038960</v>
      </c>
    </row>
    <row r="47" spans="1:8" ht="21" x14ac:dyDescent="0.15">
      <c r="A47" s="6" t="s">
        <v>534</v>
      </c>
      <c r="B47" s="7" t="s">
        <v>491</v>
      </c>
      <c r="C47" s="10">
        <v>3</v>
      </c>
      <c r="D47" s="10">
        <v>19059.349999999999</v>
      </c>
      <c r="E47" s="10">
        <v>18985</v>
      </c>
      <c r="F47" s="10">
        <v>0</v>
      </c>
      <c r="G47" s="10">
        <v>74.349999999999994</v>
      </c>
      <c r="H47" s="10">
        <v>686136.6</v>
      </c>
    </row>
    <row r="48" spans="1:8" ht="21" x14ac:dyDescent="0.15">
      <c r="A48" s="6" t="s">
        <v>535</v>
      </c>
      <c r="B48" s="7" t="s">
        <v>536</v>
      </c>
      <c r="C48" s="10">
        <v>5</v>
      </c>
      <c r="D48" s="10">
        <v>19011.29</v>
      </c>
      <c r="E48" s="10">
        <v>18985</v>
      </c>
      <c r="F48" s="10">
        <v>0</v>
      </c>
      <c r="G48" s="10">
        <v>26.29</v>
      </c>
      <c r="H48" s="10">
        <v>1140677.3999999999</v>
      </c>
    </row>
    <row r="49" spans="1:8" ht="21" x14ac:dyDescent="0.15">
      <c r="A49" s="6" t="s">
        <v>537</v>
      </c>
      <c r="B49" s="7" t="s">
        <v>538</v>
      </c>
      <c r="C49" s="10">
        <v>8</v>
      </c>
      <c r="D49" s="10">
        <v>17148</v>
      </c>
      <c r="E49" s="10">
        <v>17045</v>
      </c>
      <c r="F49" s="10">
        <v>0</v>
      </c>
      <c r="G49" s="10">
        <v>103</v>
      </c>
      <c r="H49" s="10">
        <v>1646208</v>
      </c>
    </row>
    <row r="50" spans="1:8" ht="21" x14ac:dyDescent="0.15">
      <c r="A50" s="6" t="s">
        <v>539</v>
      </c>
      <c r="B50" s="7" t="s">
        <v>540</v>
      </c>
      <c r="C50" s="10">
        <v>7</v>
      </c>
      <c r="D50" s="10">
        <v>17219.36</v>
      </c>
      <c r="E50" s="10">
        <v>17045</v>
      </c>
      <c r="F50" s="10">
        <v>0</v>
      </c>
      <c r="G50" s="10">
        <v>174.36</v>
      </c>
      <c r="H50" s="10">
        <v>1446426.24</v>
      </c>
    </row>
    <row r="51" spans="1:8" ht="21" x14ac:dyDescent="0.15">
      <c r="A51" s="6" t="s">
        <v>541</v>
      </c>
      <c r="B51" s="7" t="s">
        <v>542</v>
      </c>
      <c r="C51" s="10">
        <v>1</v>
      </c>
      <c r="D51" s="10">
        <v>17253.243299999998</v>
      </c>
      <c r="E51" s="10">
        <v>17045</v>
      </c>
      <c r="F51" s="10">
        <v>0</v>
      </c>
      <c r="G51" s="10">
        <v>208.2433</v>
      </c>
      <c r="H51" s="10">
        <v>207038.92</v>
      </c>
    </row>
    <row r="52" spans="1:8" ht="21" x14ac:dyDescent="0.15">
      <c r="A52" s="6" t="s">
        <v>543</v>
      </c>
      <c r="B52" s="7" t="s">
        <v>544</v>
      </c>
      <c r="C52" s="10">
        <v>1</v>
      </c>
      <c r="D52" s="10">
        <v>25231.452499999999</v>
      </c>
      <c r="E52" s="10">
        <v>24530</v>
      </c>
      <c r="F52" s="10">
        <v>0</v>
      </c>
      <c r="G52" s="10">
        <v>701.45249999999999</v>
      </c>
      <c r="H52" s="10">
        <v>302777.43</v>
      </c>
    </row>
    <row r="53" spans="1:8" ht="21" x14ac:dyDescent="0.15">
      <c r="A53" s="6" t="s">
        <v>545</v>
      </c>
      <c r="B53" s="7" t="s">
        <v>546</v>
      </c>
      <c r="C53" s="10">
        <v>7</v>
      </c>
      <c r="D53" s="10">
        <v>14760</v>
      </c>
      <c r="E53" s="10">
        <v>9010</v>
      </c>
      <c r="F53" s="10">
        <v>0</v>
      </c>
      <c r="G53" s="10">
        <v>5750</v>
      </c>
      <c r="H53" s="10">
        <v>1239840</v>
      </c>
    </row>
    <row r="54" spans="1:8" ht="21" x14ac:dyDescent="0.15">
      <c r="A54" s="6" t="s">
        <v>547</v>
      </c>
      <c r="B54" s="7" t="s">
        <v>548</v>
      </c>
      <c r="C54" s="10">
        <v>10</v>
      </c>
      <c r="D54" s="10">
        <v>16545.060000000001</v>
      </c>
      <c r="E54" s="10">
        <v>15525</v>
      </c>
      <c r="F54" s="10">
        <v>0</v>
      </c>
      <c r="G54" s="10">
        <v>1020.06</v>
      </c>
      <c r="H54" s="10">
        <v>1985407.2</v>
      </c>
    </row>
    <row r="55" spans="1:8" x14ac:dyDescent="0.15">
      <c r="A55" s="6" t="s">
        <v>549</v>
      </c>
      <c r="B55" s="7" t="s">
        <v>550</v>
      </c>
      <c r="C55" s="10">
        <v>10</v>
      </c>
      <c r="D55" s="10">
        <v>11654.21</v>
      </c>
      <c r="E55" s="10">
        <v>10080</v>
      </c>
      <c r="F55" s="10">
        <v>0</v>
      </c>
      <c r="G55" s="10">
        <v>1574.21</v>
      </c>
      <c r="H55" s="10">
        <v>1398505.2</v>
      </c>
    </row>
    <row r="56" spans="1:8" x14ac:dyDescent="0.15">
      <c r="A56" s="6" t="s">
        <v>551</v>
      </c>
      <c r="B56" s="7" t="s">
        <v>552</v>
      </c>
      <c r="C56" s="10">
        <v>8</v>
      </c>
      <c r="D56" s="10">
        <v>21501.78</v>
      </c>
      <c r="E56" s="10">
        <v>19490</v>
      </c>
      <c r="F56" s="10">
        <v>0</v>
      </c>
      <c r="G56" s="10">
        <v>2011.78</v>
      </c>
      <c r="H56" s="10">
        <v>2064170.88</v>
      </c>
    </row>
    <row r="57" spans="1:8" ht="21" x14ac:dyDescent="0.15">
      <c r="A57" s="6" t="s">
        <v>553</v>
      </c>
      <c r="B57" s="7" t="s">
        <v>554</v>
      </c>
      <c r="C57" s="10">
        <v>7</v>
      </c>
      <c r="D57" s="10">
        <v>21982.11</v>
      </c>
      <c r="E57" s="10">
        <v>12525</v>
      </c>
      <c r="F57" s="10">
        <v>0</v>
      </c>
      <c r="G57" s="10">
        <v>9457.11</v>
      </c>
      <c r="H57" s="10">
        <v>1846497.24</v>
      </c>
    </row>
    <row r="58" spans="1:8" ht="21" x14ac:dyDescent="0.15">
      <c r="A58" s="6" t="s">
        <v>555</v>
      </c>
      <c r="B58" s="7" t="s">
        <v>556</v>
      </c>
      <c r="C58" s="10">
        <v>16</v>
      </c>
      <c r="D58" s="10">
        <v>31267.026999999998</v>
      </c>
      <c r="E58" s="10">
        <v>24530</v>
      </c>
      <c r="F58" s="10">
        <v>0</v>
      </c>
      <c r="G58" s="10">
        <v>6737.027</v>
      </c>
      <c r="H58" s="10">
        <v>6003269.1799999997</v>
      </c>
    </row>
    <row r="59" spans="1:8" ht="21" x14ac:dyDescent="0.15">
      <c r="A59" s="6" t="s">
        <v>557</v>
      </c>
      <c r="B59" s="7" t="s">
        <v>558</v>
      </c>
      <c r="C59" s="10">
        <v>18</v>
      </c>
      <c r="D59" s="10">
        <v>51000.386100000003</v>
      </c>
      <c r="E59" s="10">
        <v>15185</v>
      </c>
      <c r="F59" s="10">
        <v>0</v>
      </c>
      <c r="G59" s="10">
        <v>35815.386100000003</v>
      </c>
      <c r="H59" s="10">
        <v>11016083.4</v>
      </c>
    </row>
    <row r="60" spans="1:8" ht="21" x14ac:dyDescent="0.15">
      <c r="A60" s="6" t="s">
        <v>559</v>
      </c>
      <c r="B60" s="7" t="s">
        <v>499</v>
      </c>
      <c r="C60" s="10">
        <v>15</v>
      </c>
      <c r="D60" s="10">
        <v>33005</v>
      </c>
      <c r="E60" s="10">
        <v>15185</v>
      </c>
      <c r="F60" s="10">
        <v>0</v>
      </c>
      <c r="G60" s="10">
        <v>17820</v>
      </c>
      <c r="H60" s="10">
        <v>5940900</v>
      </c>
    </row>
    <row r="61" spans="1:8" x14ac:dyDescent="0.15">
      <c r="A61" s="6" t="s">
        <v>560</v>
      </c>
      <c r="B61" s="7" t="s">
        <v>561</v>
      </c>
      <c r="C61" s="10">
        <v>8</v>
      </c>
      <c r="D61" s="10">
        <v>30329.993999999999</v>
      </c>
      <c r="E61" s="10">
        <v>15185</v>
      </c>
      <c r="F61" s="10">
        <v>0</v>
      </c>
      <c r="G61" s="10">
        <v>15144.994000000001</v>
      </c>
      <c r="H61" s="10">
        <v>2911679.42</v>
      </c>
    </row>
    <row r="62" spans="1:8" ht="21" x14ac:dyDescent="0.15">
      <c r="A62" s="6" t="s">
        <v>562</v>
      </c>
      <c r="B62" s="7" t="s">
        <v>563</v>
      </c>
      <c r="C62" s="10">
        <v>24</v>
      </c>
      <c r="D62" s="10">
        <v>25810.111199999999</v>
      </c>
      <c r="E62" s="10">
        <v>15895</v>
      </c>
      <c r="F62" s="10">
        <v>0</v>
      </c>
      <c r="G62" s="10">
        <v>9915.1111999999994</v>
      </c>
      <c r="H62" s="10">
        <v>7433312.0300000003</v>
      </c>
    </row>
    <row r="63" spans="1:8" ht="21" x14ac:dyDescent="0.15">
      <c r="A63" s="6" t="s">
        <v>564</v>
      </c>
      <c r="B63" s="7" t="s">
        <v>565</v>
      </c>
      <c r="C63" s="10">
        <v>1</v>
      </c>
      <c r="D63" s="10">
        <v>64224.8632</v>
      </c>
      <c r="E63" s="10">
        <v>31702.43</v>
      </c>
      <c r="F63" s="10">
        <v>0</v>
      </c>
      <c r="G63" s="10">
        <v>32522.433199999999</v>
      </c>
      <c r="H63" s="10">
        <v>770698.36</v>
      </c>
    </row>
    <row r="64" spans="1:8" ht="21" x14ac:dyDescent="0.15">
      <c r="A64" s="6" t="s">
        <v>566</v>
      </c>
      <c r="B64" s="7" t="s">
        <v>567</v>
      </c>
      <c r="C64" s="10">
        <v>89</v>
      </c>
      <c r="D64" s="10">
        <v>21371.346300000001</v>
      </c>
      <c r="E64" s="10">
        <v>8435</v>
      </c>
      <c r="F64" s="10">
        <v>0</v>
      </c>
      <c r="G64" s="10">
        <v>12936.346299999999</v>
      </c>
      <c r="H64" s="10">
        <v>22824597.850000001</v>
      </c>
    </row>
    <row r="65" spans="1:8" ht="21" x14ac:dyDescent="0.15">
      <c r="A65" s="6" t="s">
        <v>568</v>
      </c>
      <c r="B65" s="7" t="s">
        <v>507</v>
      </c>
      <c r="C65" s="10">
        <v>12</v>
      </c>
      <c r="D65" s="10">
        <v>19370</v>
      </c>
      <c r="E65" s="10">
        <v>10050</v>
      </c>
      <c r="F65" s="10">
        <v>0</v>
      </c>
      <c r="G65" s="10">
        <v>9320</v>
      </c>
      <c r="H65" s="10">
        <v>2789280</v>
      </c>
    </row>
    <row r="66" spans="1:8" ht="21" x14ac:dyDescent="0.15">
      <c r="A66" s="6" t="s">
        <v>569</v>
      </c>
      <c r="B66" s="7" t="s">
        <v>570</v>
      </c>
      <c r="C66" s="10">
        <v>15</v>
      </c>
      <c r="D66" s="10">
        <v>17180.3724</v>
      </c>
      <c r="E66" s="10">
        <v>7706</v>
      </c>
      <c r="F66" s="10">
        <v>0</v>
      </c>
      <c r="G66" s="10">
        <v>9474.3724000000002</v>
      </c>
      <c r="H66" s="10">
        <v>3092467.03</v>
      </c>
    </row>
    <row r="67" spans="1:8" ht="21" x14ac:dyDescent="0.15">
      <c r="A67" s="6" t="s">
        <v>571</v>
      </c>
      <c r="B67" s="7" t="s">
        <v>511</v>
      </c>
      <c r="C67" s="10">
        <v>12</v>
      </c>
      <c r="D67" s="10">
        <v>19137</v>
      </c>
      <c r="E67" s="10">
        <v>10050</v>
      </c>
      <c r="F67" s="10">
        <v>0</v>
      </c>
      <c r="G67" s="10">
        <v>9087</v>
      </c>
      <c r="H67" s="10">
        <v>2755728</v>
      </c>
    </row>
    <row r="68" spans="1:8" x14ac:dyDescent="0.15">
      <c r="A68" s="6" t="s">
        <v>572</v>
      </c>
      <c r="B68" s="7" t="s">
        <v>515</v>
      </c>
      <c r="C68" s="10">
        <v>18</v>
      </c>
      <c r="D68" s="10">
        <v>24212.883600000001</v>
      </c>
      <c r="E68" s="10">
        <v>8423</v>
      </c>
      <c r="F68" s="10">
        <v>0</v>
      </c>
      <c r="G68" s="10">
        <v>15789.883599999999</v>
      </c>
      <c r="H68" s="10">
        <v>5229982.8600000003</v>
      </c>
    </row>
    <row r="69" spans="1:8" ht="31.5" x14ac:dyDescent="0.15">
      <c r="A69" s="6" t="s">
        <v>573</v>
      </c>
      <c r="B69" s="7" t="s">
        <v>574</v>
      </c>
      <c r="C69" s="10">
        <v>10</v>
      </c>
      <c r="D69" s="10">
        <v>17911.500599999999</v>
      </c>
      <c r="E69" s="10">
        <v>10070</v>
      </c>
      <c r="F69" s="10">
        <v>0</v>
      </c>
      <c r="G69" s="10">
        <v>7841.5006000000003</v>
      </c>
      <c r="H69" s="10">
        <v>2149380.0699999998</v>
      </c>
    </row>
    <row r="70" spans="1:8" ht="21" x14ac:dyDescent="0.15">
      <c r="A70" s="6" t="s">
        <v>575</v>
      </c>
      <c r="B70" s="7" t="s">
        <v>576</v>
      </c>
      <c r="C70" s="10">
        <v>18</v>
      </c>
      <c r="D70" s="10">
        <v>15536.311</v>
      </c>
      <c r="E70" s="10">
        <v>8023</v>
      </c>
      <c r="F70" s="10">
        <v>0</v>
      </c>
      <c r="G70" s="10">
        <v>7513.3109999999997</v>
      </c>
      <c r="H70" s="10">
        <v>3355843.18</v>
      </c>
    </row>
    <row r="71" spans="1:8" ht="21" x14ac:dyDescent="0.15">
      <c r="A71" s="6" t="s">
        <v>577</v>
      </c>
      <c r="B71" s="7" t="s">
        <v>578</v>
      </c>
      <c r="C71" s="10">
        <v>8</v>
      </c>
      <c r="D71" s="10">
        <v>17871.568500000001</v>
      </c>
      <c r="E71" s="10">
        <v>10070</v>
      </c>
      <c r="F71" s="10">
        <v>0</v>
      </c>
      <c r="G71" s="10">
        <v>7801.5685000000003</v>
      </c>
      <c r="H71" s="10">
        <v>1715670.58</v>
      </c>
    </row>
    <row r="72" spans="1:8" ht="21" x14ac:dyDescent="0.15">
      <c r="A72" s="6" t="s">
        <v>579</v>
      </c>
      <c r="B72" s="7" t="s">
        <v>580</v>
      </c>
      <c r="C72" s="10">
        <v>4</v>
      </c>
      <c r="D72" s="10">
        <v>116037.25659999999</v>
      </c>
      <c r="E72" s="10">
        <v>15595</v>
      </c>
      <c r="F72" s="10">
        <v>65653.256599999993</v>
      </c>
      <c r="G72" s="10">
        <v>34789</v>
      </c>
      <c r="H72" s="10">
        <v>5569788.3200000003</v>
      </c>
    </row>
    <row r="73" spans="1:8" ht="24.95" customHeight="1" x14ac:dyDescent="0.15">
      <c r="A73" s="28" t="s">
        <v>516</v>
      </c>
      <c r="B73" s="28"/>
      <c r="C73" s="12" t="s">
        <v>388</v>
      </c>
      <c r="D73" s="12">
        <f>SUBTOTAL(9,D37:D72)</f>
        <v>1025872.79151</v>
      </c>
      <c r="E73" s="12" t="s">
        <v>388</v>
      </c>
      <c r="F73" s="12" t="s">
        <v>388</v>
      </c>
      <c r="G73" s="12" t="s">
        <v>388</v>
      </c>
      <c r="H73" s="12">
        <f>SUBTOTAL(9,H37:H72)</f>
        <v>309803182.31</v>
      </c>
    </row>
    <row r="74" spans="1:8" ht="24.95" customHeight="1" x14ac:dyDescent="0.15"/>
    <row r="75" spans="1:8" ht="24.95" customHeight="1" x14ac:dyDescent="0.15">
      <c r="A75" s="26" t="s">
        <v>468</v>
      </c>
      <c r="B75" s="26"/>
      <c r="C75" s="27" t="s">
        <v>108</v>
      </c>
      <c r="D75" s="27"/>
      <c r="E75" s="27"/>
      <c r="F75" s="27"/>
      <c r="G75" s="27"/>
      <c r="H75" s="27"/>
    </row>
    <row r="76" spans="1:8" ht="24.95" customHeight="1" x14ac:dyDescent="0.15">
      <c r="A76" s="26" t="s">
        <v>469</v>
      </c>
      <c r="B76" s="26"/>
      <c r="C76" s="27" t="s">
        <v>581</v>
      </c>
      <c r="D76" s="27"/>
      <c r="E76" s="27"/>
      <c r="F76" s="27"/>
      <c r="G76" s="27"/>
      <c r="H76" s="27"/>
    </row>
    <row r="77" spans="1:8" ht="24.95" customHeight="1" x14ac:dyDescent="0.15">
      <c r="A77" s="17" t="s">
        <v>582</v>
      </c>
      <c r="B77" s="17"/>
      <c r="C77" s="17"/>
      <c r="D77" s="17"/>
      <c r="E77" s="17"/>
      <c r="F77" s="17"/>
      <c r="G77" s="17"/>
      <c r="H77" s="17"/>
    </row>
    <row r="78" spans="1:8" ht="24.95" customHeight="1" x14ac:dyDescent="0.15"/>
    <row r="79" spans="1:8" ht="50.1" customHeight="1" x14ac:dyDescent="0.15">
      <c r="A79" s="19" t="s">
        <v>377</v>
      </c>
      <c r="B79" s="19" t="s">
        <v>472</v>
      </c>
      <c r="C79" s="19" t="s">
        <v>473</v>
      </c>
      <c r="D79" s="19" t="s">
        <v>474</v>
      </c>
      <c r="E79" s="19"/>
      <c r="F79" s="19"/>
      <c r="G79" s="19"/>
      <c r="H79" s="19" t="s">
        <v>475</v>
      </c>
    </row>
    <row r="80" spans="1:8" ht="50.1" customHeight="1" x14ac:dyDescent="0.15">
      <c r="A80" s="19"/>
      <c r="B80" s="19"/>
      <c r="C80" s="19"/>
      <c r="D80" s="19" t="s">
        <v>476</v>
      </c>
      <c r="E80" s="19" t="s">
        <v>477</v>
      </c>
      <c r="F80" s="19"/>
      <c r="G80" s="19"/>
      <c r="H80" s="19"/>
    </row>
    <row r="81" spans="1:8" ht="50.1" customHeight="1" x14ac:dyDescent="0.15">
      <c r="A81" s="19"/>
      <c r="B81" s="19"/>
      <c r="C81" s="19"/>
      <c r="D81" s="19"/>
      <c r="E81" s="6" t="s">
        <v>478</v>
      </c>
      <c r="F81" s="6" t="s">
        <v>479</v>
      </c>
      <c r="G81" s="6" t="s">
        <v>480</v>
      </c>
      <c r="H81" s="19"/>
    </row>
    <row r="82" spans="1:8" ht="24.95" customHeight="1" x14ac:dyDescent="0.15">
      <c r="A82" s="6" t="s">
        <v>384</v>
      </c>
      <c r="B82" s="6" t="s">
        <v>481</v>
      </c>
      <c r="C82" s="6" t="s">
        <v>482</v>
      </c>
      <c r="D82" s="6" t="s">
        <v>483</v>
      </c>
      <c r="E82" s="6" t="s">
        <v>484</v>
      </c>
      <c r="F82" s="6" t="s">
        <v>485</v>
      </c>
      <c r="G82" s="6" t="s">
        <v>486</v>
      </c>
      <c r="H82" s="6" t="s">
        <v>487</v>
      </c>
    </row>
    <row r="83" spans="1:8" ht="24.95" customHeight="1" x14ac:dyDescent="0.15">
      <c r="A83" s="28" t="s">
        <v>516</v>
      </c>
      <c r="B83" s="28"/>
      <c r="C83" s="12" t="s">
        <v>388</v>
      </c>
      <c r="D83" s="12" t="s">
        <v>388</v>
      </c>
      <c r="E83" s="12" t="s">
        <v>388</v>
      </c>
      <c r="F83" s="12" t="s">
        <v>388</v>
      </c>
      <c r="G83" s="12" t="s">
        <v>388</v>
      </c>
      <c r="H83" s="12" t="s">
        <v>388</v>
      </c>
    </row>
  </sheetData>
  <sheetProtection password="CE12" sheet="1" objects="1" scenarios="1"/>
  <mergeCells count="39">
    <mergeCell ref="A83:B83"/>
    <mergeCell ref="A77:H77"/>
    <mergeCell ref="A79:A81"/>
    <mergeCell ref="B79:B81"/>
    <mergeCell ref="C79:C81"/>
    <mergeCell ref="D79:G79"/>
    <mergeCell ref="H79:H81"/>
    <mergeCell ref="D80:D81"/>
    <mergeCell ref="E80:G80"/>
    <mergeCell ref="A73:B73"/>
    <mergeCell ref="A75:B75"/>
    <mergeCell ref="C75:H75"/>
    <mergeCell ref="A76:B76"/>
    <mergeCell ref="C76:H76"/>
    <mergeCell ref="A31:H31"/>
    <mergeCell ref="A33:A35"/>
    <mergeCell ref="B33:B35"/>
    <mergeCell ref="C33:C35"/>
    <mergeCell ref="D33:G33"/>
    <mergeCell ref="H33:H35"/>
    <mergeCell ref="D34:D35"/>
    <mergeCell ref="E34:G34"/>
    <mergeCell ref="A27:B27"/>
    <mergeCell ref="A29:B29"/>
    <mergeCell ref="C29:H29"/>
    <mergeCell ref="A30:B30"/>
    <mergeCell ref="C30:H30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honeticPr fontId="0" type="noConversion"/>
  <pageMargins left="0.4" right="0.4" top="0.4" bottom="0.4" header="0.1" footer="0.1"/>
  <pageSetup paperSize="9" scale="82" fitToHeight="0" orientation="landscape" r:id="rId1"/>
  <headerFooter>
    <oddHeader>&amp;R&amp;R&amp;"Verdana,полужирный" &amp;12 &amp;K00-00923850.O10.213570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1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468</v>
      </c>
      <c r="B2" s="26"/>
      <c r="C2" s="27" t="s">
        <v>138</v>
      </c>
      <c r="D2" s="27"/>
      <c r="E2" s="27"/>
      <c r="F2" s="27"/>
      <c r="G2" s="27"/>
    </row>
    <row r="3" spans="1:7" ht="20.100000000000001" customHeight="1" x14ac:dyDescent="0.15">
      <c r="A3" s="26" t="s">
        <v>469</v>
      </c>
      <c r="B3" s="26"/>
      <c r="C3" s="27" t="s">
        <v>517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583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377</v>
      </c>
      <c r="B7" s="19" t="s">
        <v>584</v>
      </c>
      <c r="C7" s="19"/>
      <c r="D7" s="6" t="s">
        <v>585</v>
      </c>
      <c r="E7" s="6" t="s">
        <v>586</v>
      </c>
      <c r="F7" s="6" t="s">
        <v>587</v>
      </c>
      <c r="G7" s="6" t="s">
        <v>588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20.100000000000001" customHeight="1" x14ac:dyDescent="0.15">
      <c r="A9" s="6" t="s">
        <v>482</v>
      </c>
      <c r="B9" s="20" t="s">
        <v>589</v>
      </c>
      <c r="C9" s="20"/>
      <c r="D9" s="10">
        <v>2666.666667</v>
      </c>
      <c r="E9" s="10">
        <v>25</v>
      </c>
      <c r="F9" s="10">
        <v>3</v>
      </c>
      <c r="G9" s="10">
        <v>200000</v>
      </c>
    </row>
    <row r="10" spans="1:7" ht="20.100000000000001" customHeight="1" x14ac:dyDescent="0.15">
      <c r="A10" s="6" t="s">
        <v>483</v>
      </c>
      <c r="B10" s="20" t="s">
        <v>590</v>
      </c>
      <c r="C10" s="20"/>
      <c r="D10" s="10">
        <v>100</v>
      </c>
      <c r="E10" s="10">
        <v>50</v>
      </c>
      <c r="F10" s="10">
        <v>10</v>
      </c>
      <c r="G10" s="10">
        <v>50000</v>
      </c>
    </row>
    <row r="11" spans="1:7" ht="24.95" customHeight="1" x14ac:dyDescent="0.15">
      <c r="A11" s="28" t="s">
        <v>516</v>
      </c>
      <c r="B11" s="28"/>
      <c r="C11" s="28"/>
      <c r="D11" s="28"/>
      <c r="E11" s="28"/>
      <c r="F11" s="28"/>
      <c r="G11" s="12">
        <v>250000</v>
      </c>
    </row>
    <row r="12" spans="1:7" ht="24.95" customHeight="1" x14ac:dyDescent="0.15"/>
    <row r="13" spans="1:7" ht="24.95" customHeight="1" x14ac:dyDescent="0.15">
      <c r="A13" s="26" t="s">
        <v>468</v>
      </c>
      <c r="B13" s="26"/>
      <c r="C13" s="27"/>
      <c r="D13" s="27"/>
      <c r="E13" s="27"/>
      <c r="F13" s="27"/>
      <c r="G13" s="27"/>
    </row>
    <row r="14" spans="1:7" ht="24.95" customHeight="1" x14ac:dyDescent="0.15">
      <c r="A14" s="26" t="s">
        <v>469</v>
      </c>
      <c r="B14" s="26"/>
      <c r="C14" s="27"/>
      <c r="D14" s="27"/>
      <c r="E14" s="27"/>
      <c r="F14" s="27"/>
      <c r="G14" s="27"/>
    </row>
    <row r="15" spans="1:7" ht="15" customHeight="1" x14ac:dyDescent="0.15"/>
    <row r="16" spans="1:7" ht="24.95" customHeight="1" x14ac:dyDescent="0.15">
      <c r="A16" s="17" t="s">
        <v>591</v>
      </c>
      <c r="B16" s="17"/>
      <c r="C16" s="17"/>
      <c r="D16" s="17"/>
      <c r="E16" s="17"/>
      <c r="F16" s="17"/>
      <c r="G16" s="17"/>
    </row>
    <row r="17" spans="1:7" ht="15" customHeight="1" x14ac:dyDescent="0.15"/>
    <row r="18" spans="1:7" ht="50.1" customHeight="1" x14ac:dyDescent="0.15">
      <c r="A18" s="6" t="s">
        <v>377</v>
      </c>
      <c r="B18" s="19" t="s">
        <v>584</v>
      </c>
      <c r="C18" s="19"/>
      <c r="D18" s="6" t="s">
        <v>592</v>
      </c>
      <c r="E18" s="6" t="s">
        <v>593</v>
      </c>
      <c r="F18" s="6" t="s">
        <v>594</v>
      </c>
      <c r="G18" s="6" t="s">
        <v>588</v>
      </c>
    </row>
    <row r="19" spans="1:7" ht="24.95" customHeight="1" x14ac:dyDescent="0.15">
      <c r="A19" s="6" t="s">
        <v>387</v>
      </c>
      <c r="B19" s="19" t="s">
        <v>387</v>
      </c>
      <c r="C19" s="19"/>
      <c r="D19" s="6" t="s">
        <v>387</v>
      </c>
      <c r="E19" s="6" t="s">
        <v>387</v>
      </c>
      <c r="F19" s="6" t="s">
        <v>387</v>
      </c>
      <c r="G19" s="6" t="s">
        <v>387</v>
      </c>
    </row>
    <row r="20" spans="1:7" ht="24.95" customHeight="1" x14ac:dyDescent="0.15"/>
    <row r="21" spans="1:7" ht="20.100000000000001" customHeight="1" x14ac:dyDescent="0.15">
      <c r="A21" s="26" t="s">
        <v>468</v>
      </c>
      <c r="B21" s="26"/>
      <c r="C21" s="27" t="s">
        <v>166</v>
      </c>
      <c r="D21" s="27"/>
      <c r="E21" s="27"/>
      <c r="F21" s="27"/>
      <c r="G21" s="27"/>
    </row>
    <row r="22" spans="1:7" ht="20.100000000000001" customHeight="1" x14ac:dyDescent="0.15">
      <c r="A22" s="26" t="s">
        <v>469</v>
      </c>
      <c r="B22" s="26"/>
      <c r="C22" s="27" t="s">
        <v>470</v>
      </c>
      <c r="D22" s="27"/>
      <c r="E22" s="27"/>
      <c r="F22" s="27"/>
      <c r="G22" s="27"/>
    </row>
    <row r="23" spans="1:7" ht="15" customHeight="1" x14ac:dyDescent="0.15"/>
    <row r="24" spans="1:7" ht="50.1" customHeight="1" x14ac:dyDescent="0.15">
      <c r="A24" s="17" t="s">
        <v>595</v>
      </c>
      <c r="B24" s="17"/>
      <c r="C24" s="17"/>
      <c r="D24" s="17"/>
      <c r="E24" s="17"/>
      <c r="F24" s="17"/>
      <c r="G24" s="17"/>
    </row>
    <row r="25" spans="1:7" ht="15" customHeight="1" x14ac:dyDescent="0.15"/>
    <row r="26" spans="1:7" ht="50.1" customHeight="1" x14ac:dyDescent="0.15">
      <c r="A26" s="6" t="s">
        <v>377</v>
      </c>
      <c r="B26" s="19" t="s">
        <v>596</v>
      </c>
      <c r="C26" s="19"/>
      <c r="D26" s="19"/>
      <c r="E26" s="19"/>
      <c r="F26" s="6" t="s">
        <v>597</v>
      </c>
      <c r="G26" s="6" t="s">
        <v>598</v>
      </c>
    </row>
    <row r="27" spans="1:7" ht="15" customHeight="1" x14ac:dyDescent="0.15">
      <c r="A27" s="6">
        <v>1</v>
      </c>
      <c r="B27" s="19">
        <v>2</v>
      </c>
      <c r="C27" s="19"/>
      <c r="D27" s="19"/>
      <c r="E27" s="19"/>
      <c r="F27" s="6">
        <v>3</v>
      </c>
      <c r="G27" s="6">
        <v>4</v>
      </c>
    </row>
    <row r="28" spans="1:7" ht="20.100000000000001" customHeight="1" x14ac:dyDescent="0.15">
      <c r="A28" s="6" t="s">
        <v>484</v>
      </c>
      <c r="B28" s="20" t="s">
        <v>599</v>
      </c>
      <c r="C28" s="20"/>
      <c r="D28" s="20"/>
      <c r="E28" s="20"/>
      <c r="F28" s="10">
        <v>72043890.719999999</v>
      </c>
      <c r="G28" s="10">
        <v>15849655.960000001</v>
      </c>
    </row>
    <row r="29" spans="1:7" ht="20.100000000000001" customHeight="1" x14ac:dyDescent="0.15">
      <c r="A29" s="6" t="s">
        <v>485</v>
      </c>
      <c r="B29" s="20" t="s">
        <v>600</v>
      </c>
      <c r="C29" s="20"/>
      <c r="D29" s="20"/>
      <c r="E29" s="20"/>
      <c r="F29" s="10">
        <v>72043890.719999999</v>
      </c>
      <c r="G29" s="10">
        <v>2233360.61</v>
      </c>
    </row>
    <row r="30" spans="1:7" ht="20.100000000000001" customHeight="1" x14ac:dyDescent="0.15">
      <c r="A30" s="6" t="s">
        <v>486</v>
      </c>
      <c r="B30" s="20" t="s">
        <v>601</v>
      </c>
      <c r="C30" s="20"/>
      <c r="D30" s="20"/>
      <c r="E30" s="20"/>
      <c r="F30" s="10">
        <v>72043890.719999999</v>
      </c>
      <c r="G30" s="10">
        <v>3674238.43</v>
      </c>
    </row>
    <row r="31" spans="1:7" ht="24.95" customHeight="1" x14ac:dyDescent="0.15">
      <c r="A31" s="28" t="s">
        <v>516</v>
      </c>
      <c r="B31" s="28"/>
      <c r="C31" s="28"/>
      <c r="D31" s="28"/>
      <c r="E31" s="28"/>
      <c r="F31" s="28"/>
      <c r="G31" s="12">
        <v>21757255</v>
      </c>
    </row>
    <row r="32" spans="1:7" ht="24.95" customHeight="1" x14ac:dyDescent="0.15"/>
    <row r="33" spans="1:7" ht="20.100000000000001" customHeight="1" x14ac:dyDescent="0.15">
      <c r="A33" s="26" t="s">
        <v>468</v>
      </c>
      <c r="B33" s="26"/>
      <c r="C33" s="27" t="s">
        <v>166</v>
      </c>
      <c r="D33" s="27"/>
      <c r="E33" s="27"/>
      <c r="F33" s="27"/>
      <c r="G33" s="27"/>
    </row>
    <row r="34" spans="1:7" ht="20.100000000000001" customHeight="1" x14ac:dyDescent="0.15">
      <c r="A34" s="26" t="s">
        <v>469</v>
      </c>
      <c r="B34" s="26"/>
      <c r="C34" s="27" t="s">
        <v>581</v>
      </c>
      <c r="D34" s="27"/>
      <c r="E34" s="27"/>
      <c r="F34" s="27"/>
      <c r="G34" s="27"/>
    </row>
    <row r="35" spans="1:7" ht="15" customHeight="1" x14ac:dyDescent="0.15"/>
    <row r="36" spans="1:7" ht="50.1" customHeight="1" x14ac:dyDescent="0.15">
      <c r="A36" s="17" t="s">
        <v>602</v>
      </c>
      <c r="B36" s="17"/>
      <c r="C36" s="17"/>
      <c r="D36" s="17"/>
      <c r="E36" s="17"/>
      <c r="F36" s="17"/>
      <c r="G36" s="17"/>
    </row>
    <row r="37" spans="1:7" ht="15" customHeight="1" x14ac:dyDescent="0.15"/>
    <row r="38" spans="1:7" ht="50.1" customHeight="1" x14ac:dyDescent="0.15">
      <c r="A38" s="6" t="s">
        <v>377</v>
      </c>
      <c r="B38" s="19" t="s">
        <v>596</v>
      </c>
      <c r="C38" s="19"/>
      <c r="D38" s="19"/>
      <c r="E38" s="19"/>
      <c r="F38" s="6" t="s">
        <v>597</v>
      </c>
      <c r="G38" s="6" t="s">
        <v>598</v>
      </c>
    </row>
    <row r="39" spans="1:7" ht="15" customHeight="1" x14ac:dyDescent="0.15">
      <c r="A39" s="6">
        <v>1</v>
      </c>
      <c r="B39" s="19">
        <v>2</v>
      </c>
      <c r="C39" s="19"/>
      <c r="D39" s="19"/>
      <c r="E39" s="19"/>
      <c r="F39" s="6">
        <v>3</v>
      </c>
      <c r="G39" s="6">
        <v>4</v>
      </c>
    </row>
    <row r="40" spans="1:7" ht="24.95" customHeight="1" x14ac:dyDescent="0.15">
      <c r="A40" s="28" t="s">
        <v>516</v>
      </c>
      <c r="B40" s="28"/>
      <c r="C40" s="28"/>
      <c r="D40" s="28"/>
      <c r="E40" s="28"/>
      <c r="F40" s="28"/>
      <c r="G40" s="12">
        <v>0</v>
      </c>
    </row>
    <row r="41" spans="1:7" ht="24.95" customHeight="1" x14ac:dyDescent="0.15"/>
    <row r="42" spans="1:7" ht="20.100000000000001" customHeight="1" x14ac:dyDescent="0.15">
      <c r="A42" s="26" t="s">
        <v>468</v>
      </c>
      <c r="B42" s="26"/>
      <c r="C42" s="27" t="s">
        <v>166</v>
      </c>
      <c r="D42" s="27"/>
      <c r="E42" s="27"/>
      <c r="F42" s="27"/>
      <c r="G42" s="27"/>
    </row>
    <row r="43" spans="1:7" ht="20.100000000000001" customHeight="1" x14ac:dyDescent="0.15">
      <c r="A43" s="26" t="s">
        <v>469</v>
      </c>
      <c r="B43" s="26"/>
      <c r="C43" s="27" t="s">
        <v>517</v>
      </c>
      <c r="D43" s="27"/>
      <c r="E43" s="27"/>
      <c r="F43" s="27"/>
      <c r="G43" s="27"/>
    </row>
    <row r="44" spans="1:7" ht="15" customHeight="1" x14ac:dyDescent="0.15"/>
    <row r="45" spans="1:7" ht="50.1" customHeight="1" x14ac:dyDescent="0.15">
      <c r="A45" s="17" t="s">
        <v>595</v>
      </c>
      <c r="B45" s="17"/>
      <c r="C45" s="17"/>
      <c r="D45" s="17"/>
      <c r="E45" s="17"/>
      <c r="F45" s="17"/>
      <c r="G45" s="17"/>
    </row>
    <row r="46" spans="1:7" ht="15" customHeight="1" x14ac:dyDescent="0.15"/>
    <row r="47" spans="1:7" ht="50.1" customHeight="1" x14ac:dyDescent="0.15">
      <c r="A47" s="6" t="s">
        <v>377</v>
      </c>
      <c r="B47" s="19" t="s">
        <v>596</v>
      </c>
      <c r="C47" s="19"/>
      <c r="D47" s="19"/>
      <c r="E47" s="19"/>
      <c r="F47" s="6" t="s">
        <v>597</v>
      </c>
      <c r="G47" s="6" t="s">
        <v>598</v>
      </c>
    </row>
    <row r="48" spans="1:7" ht="15" customHeight="1" x14ac:dyDescent="0.15">
      <c r="A48" s="6">
        <v>1</v>
      </c>
      <c r="B48" s="19">
        <v>2</v>
      </c>
      <c r="C48" s="19"/>
      <c r="D48" s="19"/>
      <c r="E48" s="19"/>
      <c r="F48" s="6">
        <v>3</v>
      </c>
      <c r="G48" s="6">
        <v>4</v>
      </c>
    </row>
    <row r="49" spans="1:7" ht="20.100000000000001" customHeight="1" x14ac:dyDescent="0.15">
      <c r="A49" s="6" t="s">
        <v>481</v>
      </c>
      <c r="B49" s="20" t="s">
        <v>599</v>
      </c>
      <c r="C49" s="20"/>
      <c r="D49" s="20"/>
      <c r="E49" s="20"/>
      <c r="F49" s="10">
        <v>309803182.31</v>
      </c>
      <c r="G49" s="10">
        <v>68156700.109999999</v>
      </c>
    </row>
    <row r="50" spans="1:7" ht="20.100000000000001" customHeight="1" x14ac:dyDescent="0.15">
      <c r="A50" s="6" t="s">
        <v>482</v>
      </c>
      <c r="B50" s="20" t="s">
        <v>600</v>
      </c>
      <c r="C50" s="20"/>
      <c r="D50" s="20"/>
      <c r="E50" s="20"/>
      <c r="F50" s="10">
        <v>309803182.31</v>
      </c>
      <c r="G50" s="10">
        <v>9603898.6500000004</v>
      </c>
    </row>
    <row r="51" spans="1:7" ht="20.100000000000001" customHeight="1" x14ac:dyDescent="0.15">
      <c r="A51" s="6" t="s">
        <v>483</v>
      </c>
      <c r="B51" s="20" t="s">
        <v>601</v>
      </c>
      <c r="C51" s="20"/>
      <c r="D51" s="20"/>
      <c r="E51" s="20"/>
      <c r="F51" s="10">
        <v>309803182.31</v>
      </c>
      <c r="G51" s="10">
        <v>15799962.300000001</v>
      </c>
    </row>
    <row r="52" spans="1:7" ht="24.95" customHeight="1" x14ac:dyDescent="0.15">
      <c r="A52" s="28" t="s">
        <v>516</v>
      </c>
      <c r="B52" s="28"/>
      <c r="C52" s="28"/>
      <c r="D52" s="28"/>
      <c r="E52" s="28"/>
      <c r="F52" s="28"/>
      <c r="G52" s="12">
        <v>93560561.060000002</v>
      </c>
    </row>
    <row r="53" spans="1:7" ht="24.95" customHeight="1" x14ac:dyDescent="0.15"/>
    <row r="54" spans="1:7" ht="20.100000000000001" customHeight="1" x14ac:dyDescent="0.15">
      <c r="A54" s="26" t="s">
        <v>468</v>
      </c>
      <c r="B54" s="26"/>
      <c r="C54" s="27" t="s">
        <v>182</v>
      </c>
      <c r="D54" s="27"/>
      <c r="E54" s="27"/>
      <c r="F54" s="27"/>
      <c r="G54" s="27"/>
    </row>
    <row r="55" spans="1:7" ht="20.100000000000001" customHeight="1" x14ac:dyDescent="0.15">
      <c r="A55" s="26" t="s">
        <v>469</v>
      </c>
      <c r="B55" s="26"/>
      <c r="C55" s="27" t="s">
        <v>517</v>
      </c>
      <c r="D55" s="27"/>
      <c r="E55" s="27"/>
      <c r="F55" s="27"/>
      <c r="G55" s="27"/>
    </row>
    <row r="56" spans="1:7" ht="15" customHeight="1" x14ac:dyDescent="0.15"/>
    <row r="57" spans="1:7" ht="50.1" customHeight="1" x14ac:dyDescent="0.15">
      <c r="A57" s="17" t="s">
        <v>603</v>
      </c>
      <c r="B57" s="17"/>
      <c r="C57" s="17"/>
      <c r="D57" s="17"/>
      <c r="E57" s="17"/>
      <c r="F57" s="17"/>
      <c r="G57" s="17"/>
    </row>
    <row r="58" spans="1:7" ht="15" customHeight="1" x14ac:dyDescent="0.15"/>
    <row r="59" spans="1:7" ht="50.1" customHeight="1" x14ac:dyDescent="0.15">
      <c r="A59" s="6" t="s">
        <v>377</v>
      </c>
      <c r="B59" s="19" t="s">
        <v>44</v>
      </c>
      <c r="C59" s="19"/>
      <c r="D59" s="19"/>
      <c r="E59" s="6" t="s">
        <v>604</v>
      </c>
      <c r="F59" s="6" t="s">
        <v>605</v>
      </c>
      <c r="G59" s="6" t="s">
        <v>606</v>
      </c>
    </row>
    <row r="60" spans="1:7" ht="15" customHeight="1" x14ac:dyDescent="0.15">
      <c r="A60" s="6">
        <v>1</v>
      </c>
      <c r="B60" s="19">
        <v>2</v>
      </c>
      <c r="C60" s="19"/>
      <c r="D60" s="19"/>
      <c r="E60" s="6">
        <v>3</v>
      </c>
      <c r="F60" s="6">
        <v>4</v>
      </c>
      <c r="G60" s="6">
        <v>5</v>
      </c>
    </row>
    <row r="61" spans="1:7" ht="39.950000000000003" customHeight="1" x14ac:dyDescent="0.15">
      <c r="A61" s="6" t="s">
        <v>482</v>
      </c>
      <c r="B61" s="20" t="s">
        <v>607</v>
      </c>
      <c r="C61" s="20"/>
      <c r="D61" s="20"/>
      <c r="E61" s="10">
        <v>1000</v>
      </c>
      <c r="F61" s="10">
        <v>3</v>
      </c>
      <c r="G61" s="10">
        <v>3000</v>
      </c>
    </row>
    <row r="62" spans="1:7" ht="24.95" customHeight="1" x14ac:dyDescent="0.15">
      <c r="A62" s="28" t="s">
        <v>516</v>
      </c>
      <c r="B62" s="28"/>
      <c r="C62" s="28"/>
      <c r="D62" s="28"/>
      <c r="E62" s="28"/>
      <c r="F62" s="28"/>
      <c r="G62" s="12">
        <v>3000</v>
      </c>
    </row>
    <row r="63" spans="1:7" ht="24.95" customHeight="1" x14ac:dyDescent="0.15"/>
    <row r="64" spans="1:7" ht="20.100000000000001" customHeight="1" x14ac:dyDescent="0.15">
      <c r="A64" s="26" t="s">
        <v>468</v>
      </c>
      <c r="B64" s="26"/>
      <c r="C64" s="27" t="s">
        <v>182</v>
      </c>
      <c r="D64" s="27"/>
      <c r="E64" s="27"/>
      <c r="F64" s="27"/>
      <c r="G64" s="27"/>
    </row>
    <row r="65" spans="1:7" ht="20.100000000000001" customHeight="1" x14ac:dyDescent="0.15">
      <c r="A65" s="26" t="s">
        <v>469</v>
      </c>
      <c r="B65" s="26"/>
      <c r="C65" s="27" t="s">
        <v>470</v>
      </c>
      <c r="D65" s="27"/>
      <c r="E65" s="27"/>
      <c r="F65" s="27"/>
      <c r="G65" s="27"/>
    </row>
    <row r="66" spans="1:7" ht="15" customHeight="1" x14ac:dyDescent="0.15"/>
    <row r="67" spans="1:7" ht="50.1" customHeight="1" x14ac:dyDescent="0.15">
      <c r="A67" s="17" t="s">
        <v>603</v>
      </c>
      <c r="B67" s="17"/>
      <c r="C67" s="17"/>
      <c r="D67" s="17"/>
      <c r="E67" s="17"/>
      <c r="F67" s="17"/>
      <c r="G67" s="17"/>
    </row>
    <row r="68" spans="1:7" ht="15" customHeight="1" x14ac:dyDescent="0.15"/>
    <row r="69" spans="1:7" ht="50.1" customHeight="1" x14ac:dyDescent="0.15">
      <c r="A69" s="6" t="s">
        <v>377</v>
      </c>
      <c r="B69" s="19" t="s">
        <v>44</v>
      </c>
      <c r="C69" s="19"/>
      <c r="D69" s="19"/>
      <c r="E69" s="6" t="s">
        <v>604</v>
      </c>
      <c r="F69" s="6" t="s">
        <v>605</v>
      </c>
      <c r="G69" s="6" t="s">
        <v>606</v>
      </c>
    </row>
    <row r="70" spans="1:7" ht="15" customHeight="1" x14ac:dyDescent="0.15">
      <c r="A70" s="6">
        <v>1</v>
      </c>
      <c r="B70" s="19">
        <v>2</v>
      </c>
      <c r="C70" s="19"/>
      <c r="D70" s="19"/>
      <c r="E70" s="6">
        <v>3</v>
      </c>
      <c r="F70" s="6">
        <v>4</v>
      </c>
      <c r="G70" s="6">
        <v>5</v>
      </c>
    </row>
    <row r="71" spans="1:7" ht="39.950000000000003" customHeight="1" x14ac:dyDescent="0.15">
      <c r="A71" s="6" t="s">
        <v>482</v>
      </c>
      <c r="B71" s="20" t="s">
        <v>607</v>
      </c>
      <c r="C71" s="20"/>
      <c r="D71" s="20"/>
      <c r="E71" s="10">
        <v>2000</v>
      </c>
      <c r="F71" s="10">
        <v>5</v>
      </c>
      <c r="G71" s="10">
        <v>10000</v>
      </c>
    </row>
    <row r="72" spans="1:7" ht="24.95" customHeight="1" x14ac:dyDescent="0.15">
      <c r="A72" s="28" t="s">
        <v>516</v>
      </c>
      <c r="B72" s="28"/>
      <c r="C72" s="28"/>
      <c r="D72" s="28"/>
      <c r="E72" s="28"/>
      <c r="F72" s="28"/>
      <c r="G72" s="12">
        <v>10000</v>
      </c>
    </row>
    <row r="73" spans="1:7" ht="24.95" customHeight="1" x14ac:dyDescent="0.15"/>
    <row r="74" spans="1:7" ht="20.100000000000001" customHeight="1" x14ac:dyDescent="0.15">
      <c r="A74" s="26" t="s">
        <v>468</v>
      </c>
      <c r="B74" s="26"/>
      <c r="C74" s="27" t="s">
        <v>185</v>
      </c>
      <c r="D74" s="27"/>
      <c r="E74" s="27"/>
      <c r="F74" s="27"/>
      <c r="G74" s="27"/>
    </row>
    <row r="75" spans="1:7" ht="20.100000000000001" customHeight="1" x14ac:dyDescent="0.15">
      <c r="A75" s="26" t="s">
        <v>469</v>
      </c>
      <c r="B75" s="26"/>
      <c r="C75" s="27" t="s">
        <v>470</v>
      </c>
      <c r="D75" s="27"/>
      <c r="E75" s="27"/>
      <c r="F75" s="27"/>
      <c r="G75" s="27"/>
    </row>
    <row r="76" spans="1:7" ht="15" customHeight="1" x14ac:dyDescent="0.15"/>
    <row r="77" spans="1:7" ht="50.1" customHeight="1" x14ac:dyDescent="0.15">
      <c r="A77" s="17" t="s">
        <v>608</v>
      </c>
      <c r="B77" s="17"/>
      <c r="C77" s="17"/>
      <c r="D77" s="17"/>
      <c r="E77" s="17"/>
      <c r="F77" s="17"/>
      <c r="G77" s="17"/>
    </row>
    <row r="78" spans="1:7" ht="15" customHeight="1" x14ac:dyDescent="0.15"/>
    <row r="79" spans="1:7" ht="50.1" customHeight="1" x14ac:dyDescent="0.15">
      <c r="A79" s="6" t="s">
        <v>377</v>
      </c>
      <c r="B79" s="19" t="s">
        <v>44</v>
      </c>
      <c r="C79" s="19"/>
      <c r="D79" s="19"/>
      <c r="E79" s="6" t="s">
        <v>604</v>
      </c>
      <c r="F79" s="6" t="s">
        <v>605</v>
      </c>
      <c r="G79" s="6" t="s">
        <v>606</v>
      </c>
    </row>
    <row r="80" spans="1:7" ht="15" customHeight="1" x14ac:dyDescent="0.15">
      <c r="A80" s="6">
        <v>1</v>
      </c>
      <c r="B80" s="19">
        <v>2</v>
      </c>
      <c r="C80" s="19"/>
      <c r="D80" s="19"/>
      <c r="E80" s="6">
        <v>3</v>
      </c>
      <c r="F80" s="6">
        <v>4</v>
      </c>
      <c r="G80" s="6">
        <v>5</v>
      </c>
    </row>
    <row r="81" spans="1:7" ht="24.95" customHeight="1" x14ac:dyDescent="0.15">
      <c r="A81" s="28" t="s">
        <v>516</v>
      </c>
      <c r="B81" s="28"/>
      <c r="C81" s="28"/>
      <c r="D81" s="28"/>
      <c r="E81" s="28"/>
      <c r="F81" s="28"/>
      <c r="G81" s="12">
        <v>0</v>
      </c>
    </row>
    <row r="82" spans="1:7" ht="24.95" customHeight="1" x14ac:dyDescent="0.15"/>
    <row r="83" spans="1:7" ht="20.100000000000001" customHeight="1" x14ac:dyDescent="0.15">
      <c r="A83" s="26" t="s">
        <v>468</v>
      </c>
      <c r="B83" s="26"/>
      <c r="C83" s="27" t="s">
        <v>190</v>
      </c>
      <c r="D83" s="27"/>
      <c r="E83" s="27"/>
      <c r="F83" s="27"/>
      <c r="G83" s="27"/>
    </row>
    <row r="84" spans="1:7" ht="20.100000000000001" customHeight="1" x14ac:dyDescent="0.15">
      <c r="A84" s="26" t="s">
        <v>469</v>
      </c>
      <c r="B84" s="26"/>
      <c r="C84" s="27" t="s">
        <v>470</v>
      </c>
      <c r="D84" s="27"/>
      <c r="E84" s="27"/>
      <c r="F84" s="27"/>
      <c r="G84" s="27"/>
    </row>
    <row r="85" spans="1:7" ht="15" customHeight="1" x14ac:dyDescent="0.15"/>
    <row r="86" spans="1:7" ht="50.1" customHeight="1" x14ac:dyDescent="0.15">
      <c r="A86" s="17" t="s">
        <v>609</v>
      </c>
      <c r="B86" s="17"/>
      <c r="C86" s="17"/>
      <c r="D86" s="17"/>
      <c r="E86" s="17"/>
      <c r="F86" s="17"/>
      <c r="G86" s="17"/>
    </row>
    <row r="87" spans="1:7" ht="15" customHeight="1" x14ac:dyDescent="0.15"/>
    <row r="88" spans="1:7" ht="50.1" customHeight="1" x14ac:dyDescent="0.15">
      <c r="A88" s="6" t="s">
        <v>377</v>
      </c>
      <c r="B88" s="19" t="s">
        <v>44</v>
      </c>
      <c r="C88" s="19"/>
      <c r="D88" s="19"/>
      <c r="E88" s="6" t="s">
        <v>604</v>
      </c>
      <c r="F88" s="6" t="s">
        <v>605</v>
      </c>
      <c r="G88" s="6" t="s">
        <v>606</v>
      </c>
    </row>
    <row r="89" spans="1:7" ht="15" customHeight="1" x14ac:dyDescent="0.15">
      <c r="A89" s="6">
        <v>1</v>
      </c>
      <c r="B89" s="19">
        <v>2</v>
      </c>
      <c r="C89" s="19"/>
      <c r="D89" s="19"/>
      <c r="E89" s="6">
        <v>3</v>
      </c>
      <c r="F89" s="6">
        <v>4</v>
      </c>
      <c r="G89" s="6">
        <v>5</v>
      </c>
    </row>
    <row r="90" spans="1:7" ht="39.950000000000003" customHeight="1" x14ac:dyDescent="0.15">
      <c r="A90" s="6" t="s">
        <v>384</v>
      </c>
      <c r="B90" s="20" t="s">
        <v>610</v>
      </c>
      <c r="C90" s="20"/>
      <c r="D90" s="20"/>
      <c r="E90" s="10">
        <v>5000</v>
      </c>
      <c r="F90" s="10">
        <v>100</v>
      </c>
      <c r="G90" s="10">
        <v>500000</v>
      </c>
    </row>
    <row r="91" spans="1:7" ht="24.95" customHeight="1" x14ac:dyDescent="0.15">
      <c r="A91" s="28" t="s">
        <v>516</v>
      </c>
      <c r="B91" s="28"/>
      <c r="C91" s="28"/>
      <c r="D91" s="28"/>
      <c r="E91" s="28"/>
      <c r="F91" s="28"/>
      <c r="G91" s="12">
        <v>500000</v>
      </c>
    </row>
    <row r="92" spans="1:7" ht="24.95" customHeight="1" x14ac:dyDescent="0.15"/>
    <row r="93" spans="1:7" ht="20.100000000000001" customHeight="1" x14ac:dyDescent="0.15">
      <c r="A93" s="26" t="s">
        <v>468</v>
      </c>
      <c r="B93" s="26"/>
      <c r="C93" s="27" t="s">
        <v>254</v>
      </c>
      <c r="D93" s="27"/>
      <c r="E93" s="27"/>
      <c r="F93" s="27"/>
      <c r="G93" s="27"/>
    </row>
    <row r="94" spans="1:7" ht="20.100000000000001" customHeight="1" x14ac:dyDescent="0.15">
      <c r="A94" s="26" t="s">
        <v>469</v>
      </c>
      <c r="B94" s="26"/>
      <c r="C94" s="27" t="s">
        <v>470</v>
      </c>
      <c r="D94" s="27"/>
      <c r="E94" s="27"/>
      <c r="F94" s="27"/>
      <c r="G94" s="27"/>
    </row>
    <row r="95" spans="1:7" ht="15" customHeight="1" x14ac:dyDescent="0.15"/>
    <row r="96" spans="1:7" ht="24.95" customHeight="1" x14ac:dyDescent="0.15">
      <c r="A96" s="17" t="s">
        <v>611</v>
      </c>
      <c r="B96" s="17"/>
      <c r="C96" s="17"/>
      <c r="D96" s="17"/>
      <c r="E96" s="17"/>
      <c r="F96" s="17"/>
      <c r="G96" s="17"/>
    </row>
    <row r="97" spans="1:7" ht="15" customHeight="1" x14ac:dyDescent="0.15"/>
    <row r="98" spans="1:7" ht="60" customHeight="1" x14ac:dyDescent="0.15">
      <c r="A98" s="6" t="s">
        <v>377</v>
      </c>
      <c r="B98" s="19" t="s">
        <v>584</v>
      </c>
      <c r="C98" s="19"/>
      <c r="D98" s="19"/>
      <c r="E98" s="6" t="s">
        <v>612</v>
      </c>
      <c r="F98" s="6" t="s">
        <v>613</v>
      </c>
      <c r="G98" s="6" t="s">
        <v>614</v>
      </c>
    </row>
    <row r="99" spans="1:7" ht="15" customHeight="1" x14ac:dyDescent="0.15">
      <c r="A99" s="6">
        <v>1</v>
      </c>
      <c r="B99" s="19">
        <v>2</v>
      </c>
      <c r="C99" s="19"/>
      <c r="D99" s="19"/>
      <c r="E99" s="6">
        <v>3</v>
      </c>
      <c r="F99" s="6">
        <v>4</v>
      </c>
      <c r="G99" s="6">
        <v>5</v>
      </c>
    </row>
    <row r="100" spans="1:7" ht="24.95" customHeight="1" x14ac:dyDescent="0.15">
      <c r="A100" s="28" t="s">
        <v>516</v>
      </c>
      <c r="B100" s="28"/>
      <c r="C100" s="28"/>
      <c r="D100" s="28"/>
      <c r="E100" s="28"/>
      <c r="F100" s="28"/>
      <c r="G100" s="12">
        <v>0</v>
      </c>
    </row>
    <row r="101" spans="1:7" ht="24.95" customHeight="1" x14ac:dyDescent="0.15"/>
    <row r="102" spans="1:7" ht="20.100000000000001" customHeight="1" x14ac:dyDescent="0.15">
      <c r="A102" s="26" t="s">
        <v>468</v>
      </c>
      <c r="B102" s="26"/>
      <c r="C102" s="27" t="s">
        <v>207</v>
      </c>
      <c r="D102" s="27"/>
      <c r="E102" s="27"/>
      <c r="F102" s="27"/>
      <c r="G102" s="27"/>
    </row>
    <row r="103" spans="1:7" ht="20.100000000000001" customHeight="1" x14ac:dyDescent="0.15">
      <c r="A103" s="26" t="s">
        <v>469</v>
      </c>
      <c r="B103" s="26"/>
      <c r="C103" s="27" t="s">
        <v>517</v>
      </c>
      <c r="D103" s="27"/>
      <c r="E103" s="27"/>
      <c r="F103" s="27"/>
      <c r="G103" s="27"/>
    </row>
    <row r="104" spans="1:7" ht="15" customHeight="1" x14ac:dyDescent="0.15"/>
    <row r="105" spans="1:7" ht="24.95" customHeight="1" x14ac:dyDescent="0.15">
      <c r="A105" s="17" t="s">
        <v>615</v>
      </c>
      <c r="B105" s="17"/>
      <c r="C105" s="17"/>
      <c r="D105" s="17"/>
      <c r="E105" s="17"/>
      <c r="F105" s="17"/>
      <c r="G105" s="17"/>
    </row>
    <row r="106" spans="1:7" ht="15" customHeight="1" x14ac:dyDescent="0.15"/>
    <row r="107" spans="1:7" ht="60" customHeight="1" x14ac:dyDescent="0.15">
      <c r="A107" s="6" t="s">
        <v>377</v>
      </c>
      <c r="B107" s="19" t="s">
        <v>584</v>
      </c>
      <c r="C107" s="19"/>
      <c r="D107" s="19"/>
      <c r="E107" s="6" t="s">
        <v>612</v>
      </c>
      <c r="F107" s="6" t="s">
        <v>613</v>
      </c>
      <c r="G107" s="6" t="s">
        <v>614</v>
      </c>
    </row>
    <row r="108" spans="1:7" ht="15" customHeight="1" x14ac:dyDescent="0.15">
      <c r="A108" s="6">
        <v>1</v>
      </c>
      <c r="B108" s="19">
        <v>2</v>
      </c>
      <c r="C108" s="19"/>
      <c r="D108" s="19"/>
      <c r="E108" s="6">
        <v>3</v>
      </c>
      <c r="F108" s="6">
        <v>4</v>
      </c>
      <c r="G108" s="6">
        <v>5</v>
      </c>
    </row>
    <row r="109" spans="1:7" ht="20.100000000000001" customHeight="1" x14ac:dyDescent="0.15">
      <c r="A109" s="6" t="s">
        <v>486</v>
      </c>
      <c r="B109" s="20" t="s">
        <v>616</v>
      </c>
      <c r="C109" s="20"/>
      <c r="D109" s="20"/>
      <c r="E109" s="10">
        <v>1890</v>
      </c>
      <c r="F109" s="10">
        <v>35</v>
      </c>
      <c r="G109" s="10">
        <v>66150</v>
      </c>
    </row>
    <row r="110" spans="1:7" ht="24.95" customHeight="1" x14ac:dyDescent="0.15">
      <c r="A110" s="28" t="s">
        <v>516</v>
      </c>
      <c r="B110" s="28"/>
      <c r="C110" s="28"/>
      <c r="D110" s="28"/>
      <c r="E110" s="28"/>
      <c r="F110" s="28"/>
      <c r="G110" s="12">
        <v>66150</v>
      </c>
    </row>
    <row r="111" spans="1:7" ht="24.95" customHeight="1" x14ac:dyDescent="0.15"/>
    <row r="112" spans="1:7" ht="20.100000000000001" customHeight="1" x14ac:dyDescent="0.15">
      <c r="A112" s="26" t="s">
        <v>468</v>
      </c>
      <c r="B112" s="26"/>
      <c r="C112" s="27" t="s">
        <v>207</v>
      </c>
      <c r="D112" s="27"/>
      <c r="E112" s="27"/>
      <c r="F112" s="27"/>
      <c r="G112" s="27"/>
    </row>
    <row r="113" spans="1:7" ht="20.100000000000001" customHeight="1" x14ac:dyDescent="0.15">
      <c r="A113" s="26" t="s">
        <v>469</v>
      </c>
      <c r="B113" s="26"/>
      <c r="C113" s="27" t="s">
        <v>470</v>
      </c>
      <c r="D113" s="27"/>
      <c r="E113" s="27"/>
      <c r="F113" s="27"/>
      <c r="G113" s="27"/>
    </row>
    <row r="114" spans="1:7" ht="15" customHeight="1" x14ac:dyDescent="0.15"/>
    <row r="115" spans="1:7" ht="24.95" customHeight="1" x14ac:dyDescent="0.15">
      <c r="A115" s="17" t="s">
        <v>615</v>
      </c>
      <c r="B115" s="17"/>
      <c r="C115" s="17"/>
      <c r="D115" s="17"/>
      <c r="E115" s="17"/>
      <c r="F115" s="17"/>
      <c r="G115" s="17"/>
    </row>
    <row r="116" spans="1:7" ht="15" customHeight="1" x14ac:dyDescent="0.15"/>
    <row r="117" spans="1:7" ht="60" customHeight="1" x14ac:dyDescent="0.15">
      <c r="A117" s="6" t="s">
        <v>377</v>
      </c>
      <c r="B117" s="19" t="s">
        <v>584</v>
      </c>
      <c r="C117" s="19"/>
      <c r="D117" s="19"/>
      <c r="E117" s="6" t="s">
        <v>612</v>
      </c>
      <c r="F117" s="6" t="s">
        <v>613</v>
      </c>
      <c r="G117" s="6" t="s">
        <v>614</v>
      </c>
    </row>
    <row r="118" spans="1:7" ht="15" customHeight="1" x14ac:dyDescent="0.15">
      <c r="A118" s="6">
        <v>1</v>
      </c>
      <c r="B118" s="19">
        <v>2</v>
      </c>
      <c r="C118" s="19"/>
      <c r="D118" s="19"/>
      <c r="E118" s="6">
        <v>3</v>
      </c>
      <c r="F118" s="6">
        <v>4</v>
      </c>
      <c r="G118" s="6">
        <v>5</v>
      </c>
    </row>
    <row r="119" spans="1:7" ht="20.100000000000001" customHeight="1" x14ac:dyDescent="0.15">
      <c r="A119" s="6" t="s">
        <v>484</v>
      </c>
      <c r="B119" s="20" t="s">
        <v>617</v>
      </c>
      <c r="C119" s="20"/>
      <c r="D119" s="20"/>
      <c r="E119" s="10">
        <v>881</v>
      </c>
      <c r="F119" s="10">
        <v>12</v>
      </c>
      <c r="G119" s="10">
        <v>10572</v>
      </c>
    </row>
    <row r="120" spans="1:7" ht="20.100000000000001" customHeight="1" x14ac:dyDescent="0.15">
      <c r="A120" s="6" t="s">
        <v>485</v>
      </c>
      <c r="B120" s="20" t="s">
        <v>618</v>
      </c>
      <c r="C120" s="20"/>
      <c r="D120" s="20"/>
      <c r="E120" s="10">
        <v>275.60000000000002</v>
      </c>
      <c r="F120" s="10">
        <v>671.2627</v>
      </c>
      <c r="G120" s="10">
        <v>185000</v>
      </c>
    </row>
    <row r="121" spans="1:7" ht="20.100000000000001" customHeight="1" x14ac:dyDescent="0.15">
      <c r="A121" s="6" t="s">
        <v>500</v>
      </c>
      <c r="B121" s="20" t="s">
        <v>616</v>
      </c>
      <c r="C121" s="20"/>
      <c r="D121" s="20"/>
      <c r="E121" s="10">
        <v>540</v>
      </c>
      <c r="F121" s="10">
        <v>35</v>
      </c>
      <c r="G121" s="10">
        <v>18900</v>
      </c>
    </row>
    <row r="122" spans="1:7" ht="24.95" customHeight="1" x14ac:dyDescent="0.15">
      <c r="A122" s="28" t="s">
        <v>516</v>
      </c>
      <c r="B122" s="28"/>
      <c r="C122" s="28"/>
      <c r="D122" s="28"/>
      <c r="E122" s="28"/>
      <c r="F122" s="28"/>
      <c r="G122" s="12">
        <v>214472</v>
      </c>
    </row>
    <row r="123" spans="1:7" ht="24.95" customHeight="1" x14ac:dyDescent="0.15"/>
    <row r="124" spans="1:7" ht="20.100000000000001" customHeight="1" x14ac:dyDescent="0.15">
      <c r="A124" s="26" t="s">
        <v>468</v>
      </c>
      <c r="B124" s="26"/>
      <c r="C124" s="27" t="s">
        <v>202</v>
      </c>
      <c r="D124" s="27"/>
      <c r="E124" s="27"/>
      <c r="F124" s="27"/>
      <c r="G124" s="27"/>
    </row>
    <row r="125" spans="1:7" ht="20.100000000000001" customHeight="1" x14ac:dyDescent="0.15">
      <c r="A125" s="26" t="s">
        <v>469</v>
      </c>
      <c r="B125" s="26"/>
      <c r="C125" s="27" t="s">
        <v>517</v>
      </c>
      <c r="D125" s="27"/>
      <c r="E125" s="27"/>
      <c r="F125" s="27"/>
      <c r="G125" s="27"/>
    </row>
    <row r="126" spans="1:7" ht="15" customHeight="1" x14ac:dyDescent="0.15"/>
    <row r="127" spans="1:7" ht="24.95" customHeight="1" x14ac:dyDescent="0.15">
      <c r="A127" s="17" t="s">
        <v>615</v>
      </c>
      <c r="B127" s="17"/>
      <c r="C127" s="17"/>
      <c r="D127" s="17"/>
      <c r="E127" s="17"/>
      <c r="F127" s="17"/>
      <c r="G127" s="17"/>
    </row>
    <row r="128" spans="1:7" ht="15" customHeight="1" x14ac:dyDescent="0.15"/>
    <row r="129" spans="1:7" ht="60" customHeight="1" x14ac:dyDescent="0.15">
      <c r="A129" s="6" t="s">
        <v>377</v>
      </c>
      <c r="B129" s="19" t="s">
        <v>584</v>
      </c>
      <c r="C129" s="19"/>
      <c r="D129" s="19"/>
      <c r="E129" s="6" t="s">
        <v>612</v>
      </c>
      <c r="F129" s="6" t="s">
        <v>613</v>
      </c>
      <c r="G129" s="6" t="s">
        <v>614</v>
      </c>
    </row>
    <row r="130" spans="1:7" ht="15" customHeight="1" x14ac:dyDescent="0.15">
      <c r="A130" s="6">
        <v>1</v>
      </c>
      <c r="B130" s="19">
        <v>2</v>
      </c>
      <c r="C130" s="19"/>
      <c r="D130" s="19"/>
      <c r="E130" s="6">
        <v>3</v>
      </c>
      <c r="F130" s="6">
        <v>4</v>
      </c>
      <c r="G130" s="6">
        <v>5</v>
      </c>
    </row>
    <row r="131" spans="1:7" ht="20.100000000000001" customHeight="1" x14ac:dyDescent="0.15">
      <c r="A131" s="6" t="s">
        <v>481</v>
      </c>
      <c r="B131" s="20" t="s">
        <v>619</v>
      </c>
      <c r="C131" s="20"/>
      <c r="D131" s="20"/>
      <c r="E131" s="10">
        <v>273333333.32999998</v>
      </c>
      <c r="F131" s="10">
        <v>1.5</v>
      </c>
      <c r="G131" s="10">
        <v>4100000</v>
      </c>
    </row>
    <row r="132" spans="1:7" ht="24.95" customHeight="1" x14ac:dyDescent="0.15">
      <c r="A132" s="28" t="s">
        <v>516</v>
      </c>
      <c r="B132" s="28"/>
      <c r="C132" s="28"/>
      <c r="D132" s="28"/>
      <c r="E132" s="28"/>
      <c r="F132" s="28"/>
      <c r="G132" s="12">
        <v>4100000</v>
      </c>
    </row>
    <row r="133" spans="1:7" ht="24.95" customHeight="1" x14ac:dyDescent="0.15"/>
    <row r="134" spans="1:7" ht="20.100000000000001" customHeight="1" x14ac:dyDescent="0.15">
      <c r="A134" s="26" t="s">
        <v>468</v>
      </c>
      <c r="B134" s="26"/>
      <c r="C134" s="27" t="s">
        <v>210</v>
      </c>
      <c r="D134" s="27"/>
      <c r="E134" s="27"/>
      <c r="F134" s="27"/>
      <c r="G134" s="27"/>
    </row>
    <row r="135" spans="1:7" ht="20.100000000000001" customHeight="1" x14ac:dyDescent="0.15">
      <c r="A135" s="26" t="s">
        <v>469</v>
      </c>
      <c r="B135" s="26"/>
      <c r="C135" s="27" t="s">
        <v>470</v>
      </c>
      <c r="D135" s="27"/>
      <c r="E135" s="27"/>
      <c r="F135" s="27"/>
      <c r="G135" s="27"/>
    </row>
    <row r="136" spans="1:7" ht="15" customHeight="1" x14ac:dyDescent="0.15"/>
    <row r="137" spans="1:7" ht="24.95" customHeight="1" x14ac:dyDescent="0.15">
      <c r="A137" s="17" t="s">
        <v>620</v>
      </c>
      <c r="B137" s="17"/>
      <c r="C137" s="17"/>
      <c r="D137" s="17"/>
      <c r="E137" s="17"/>
      <c r="F137" s="17"/>
      <c r="G137" s="17"/>
    </row>
    <row r="138" spans="1:7" ht="15" customHeight="1" x14ac:dyDescent="0.15"/>
    <row r="139" spans="1:7" ht="60" customHeight="1" x14ac:dyDescent="0.15">
      <c r="A139" s="6" t="s">
        <v>377</v>
      </c>
      <c r="B139" s="19" t="s">
        <v>584</v>
      </c>
      <c r="C139" s="19"/>
      <c r="D139" s="19"/>
      <c r="E139" s="6" t="s">
        <v>612</v>
      </c>
      <c r="F139" s="6" t="s">
        <v>613</v>
      </c>
      <c r="G139" s="6" t="s">
        <v>614</v>
      </c>
    </row>
    <row r="140" spans="1:7" ht="15" customHeight="1" x14ac:dyDescent="0.15">
      <c r="A140" s="6">
        <v>1</v>
      </c>
      <c r="B140" s="19">
        <v>2</v>
      </c>
      <c r="C140" s="19"/>
      <c r="D140" s="19"/>
      <c r="E140" s="6">
        <v>3</v>
      </c>
      <c r="F140" s="6">
        <v>4</v>
      </c>
      <c r="G140" s="6">
        <v>5</v>
      </c>
    </row>
    <row r="141" spans="1:7" ht="20.100000000000001" customHeight="1" x14ac:dyDescent="0.15">
      <c r="A141" s="6" t="s">
        <v>483</v>
      </c>
      <c r="B141" s="20" t="s">
        <v>621</v>
      </c>
      <c r="C141" s="20"/>
      <c r="D141" s="20"/>
      <c r="E141" s="10">
        <v>10000</v>
      </c>
      <c r="F141" s="10">
        <v>10</v>
      </c>
      <c r="G141" s="10">
        <v>100000</v>
      </c>
    </row>
    <row r="142" spans="1:7" ht="20.100000000000001" customHeight="1" x14ac:dyDescent="0.15">
      <c r="A142" s="6" t="s">
        <v>494</v>
      </c>
      <c r="B142" s="20" t="s">
        <v>621</v>
      </c>
      <c r="C142" s="20"/>
      <c r="D142" s="20"/>
      <c r="E142" s="10">
        <v>10000</v>
      </c>
      <c r="F142" s="10">
        <v>10</v>
      </c>
      <c r="G142" s="10">
        <v>100000</v>
      </c>
    </row>
    <row r="143" spans="1:7" ht="24.95" customHeight="1" x14ac:dyDescent="0.15">
      <c r="A143" s="28" t="s">
        <v>516</v>
      </c>
      <c r="B143" s="28"/>
      <c r="C143" s="28"/>
      <c r="D143" s="28"/>
      <c r="E143" s="28"/>
      <c r="F143" s="28"/>
      <c r="G143" s="12">
        <v>200000</v>
      </c>
    </row>
    <row r="144" spans="1:7" ht="24.95" customHeight="1" x14ac:dyDescent="0.15"/>
    <row r="145" spans="1:7" ht="20.100000000000001" customHeight="1" x14ac:dyDescent="0.15">
      <c r="A145" s="26" t="s">
        <v>468</v>
      </c>
      <c r="B145" s="26"/>
      <c r="C145" s="27" t="s">
        <v>202</v>
      </c>
      <c r="D145" s="27"/>
      <c r="E145" s="27"/>
      <c r="F145" s="27"/>
      <c r="G145" s="27"/>
    </row>
    <row r="146" spans="1:7" ht="20.100000000000001" customHeight="1" x14ac:dyDescent="0.15">
      <c r="A146" s="26" t="s">
        <v>469</v>
      </c>
      <c r="B146" s="26"/>
      <c r="C146" s="27" t="s">
        <v>470</v>
      </c>
      <c r="D146" s="27"/>
      <c r="E146" s="27"/>
      <c r="F146" s="27"/>
      <c r="G146" s="27"/>
    </row>
    <row r="147" spans="1:7" ht="15" customHeight="1" x14ac:dyDescent="0.15"/>
    <row r="148" spans="1:7" ht="24.95" customHeight="1" x14ac:dyDescent="0.15">
      <c r="A148" s="17" t="s">
        <v>615</v>
      </c>
      <c r="B148" s="17"/>
      <c r="C148" s="17"/>
      <c r="D148" s="17"/>
      <c r="E148" s="17"/>
      <c r="F148" s="17"/>
      <c r="G148" s="17"/>
    </row>
    <row r="149" spans="1:7" ht="15" customHeight="1" x14ac:dyDescent="0.15"/>
    <row r="150" spans="1:7" ht="60" customHeight="1" x14ac:dyDescent="0.15">
      <c r="A150" s="6" t="s">
        <v>377</v>
      </c>
      <c r="B150" s="19" t="s">
        <v>584</v>
      </c>
      <c r="C150" s="19"/>
      <c r="D150" s="19"/>
      <c r="E150" s="6" t="s">
        <v>612</v>
      </c>
      <c r="F150" s="6" t="s">
        <v>613</v>
      </c>
      <c r="G150" s="6" t="s">
        <v>614</v>
      </c>
    </row>
    <row r="151" spans="1:7" ht="15" customHeight="1" x14ac:dyDescent="0.15">
      <c r="A151" s="6">
        <v>1</v>
      </c>
      <c r="B151" s="19">
        <v>2</v>
      </c>
      <c r="C151" s="19"/>
      <c r="D151" s="19"/>
      <c r="E151" s="6">
        <v>3</v>
      </c>
      <c r="F151" s="6">
        <v>4</v>
      </c>
      <c r="G151" s="6">
        <v>5</v>
      </c>
    </row>
    <row r="152" spans="1:7" ht="20.100000000000001" customHeight="1" x14ac:dyDescent="0.15">
      <c r="A152" s="6" t="s">
        <v>504</v>
      </c>
      <c r="B152" s="20" t="s">
        <v>622</v>
      </c>
      <c r="C152" s="20"/>
      <c r="D152" s="20"/>
      <c r="E152" s="10">
        <v>111792665</v>
      </c>
      <c r="F152" s="10">
        <v>2.2000000000000002</v>
      </c>
      <c r="G152" s="10">
        <v>2459438.63</v>
      </c>
    </row>
    <row r="153" spans="1:7" ht="24.95" customHeight="1" x14ac:dyDescent="0.15">
      <c r="A153" s="28" t="s">
        <v>516</v>
      </c>
      <c r="B153" s="28"/>
      <c r="C153" s="28"/>
      <c r="D153" s="28"/>
      <c r="E153" s="28"/>
      <c r="F153" s="28"/>
      <c r="G153" s="12">
        <v>2459438.63</v>
      </c>
    </row>
    <row r="154" spans="1:7" ht="24.95" customHeight="1" x14ac:dyDescent="0.15"/>
    <row r="155" spans="1:7" ht="24.95" customHeight="1" x14ac:dyDescent="0.15">
      <c r="A155" s="26" t="s">
        <v>468</v>
      </c>
      <c r="B155" s="26"/>
      <c r="C155" s="27"/>
      <c r="D155" s="27"/>
      <c r="E155" s="27"/>
      <c r="F155" s="27"/>
      <c r="G155" s="27"/>
    </row>
    <row r="156" spans="1:7" ht="24.95" customHeight="1" x14ac:dyDescent="0.15">
      <c r="A156" s="26" t="s">
        <v>469</v>
      </c>
      <c r="B156" s="26"/>
      <c r="C156" s="27"/>
      <c r="D156" s="27"/>
      <c r="E156" s="27"/>
      <c r="F156" s="27"/>
      <c r="G156" s="27"/>
    </row>
    <row r="157" spans="1:7" ht="15" customHeight="1" x14ac:dyDescent="0.15"/>
    <row r="158" spans="1:7" ht="24.95" customHeight="1" x14ac:dyDescent="0.15">
      <c r="A158" s="17" t="s">
        <v>623</v>
      </c>
      <c r="B158" s="17"/>
      <c r="C158" s="17"/>
      <c r="D158" s="17"/>
      <c r="E158" s="17"/>
      <c r="F158" s="17"/>
      <c r="G158" s="17"/>
    </row>
    <row r="159" spans="1:7" ht="15" customHeight="1" x14ac:dyDescent="0.15"/>
    <row r="160" spans="1:7" ht="50.1" customHeight="1" x14ac:dyDescent="0.15">
      <c r="A160" s="6" t="s">
        <v>377</v>
      </c>
      <c r="B160" s="19" t="s">
        <v>44</v>
      </c>
      <c r="C160" s="19"/>
      <c r="D160" s="19"/>
      <c r="E160" s="6" t="s">
        <v>604</v>
      </c>
      <c r="F160" s="6" t="s">
        <v>605</v>
      </c>
      <c r="G160" s="6" t="s">
        <v>606</v>
      </c>
    </row>
    <row r="161" spans="1:7" ht="24.95" customHeight="1" x14ac:dyDescent="0.15">
      <c r="A161" s="6" t="s">
        <v>387</v>
      </c>
      <c r="B161" s="19" t="s">
        <v>387</v>
      </c>
      <c r="C161" s="19"/>
      <c r="D161" s="19"/>
      <c r="E161" s="6" t="s">
        <v>387</v>
      </c>
      <c r="F161" s="6" t="s">
        <v>387</v>
      </c>
      <c r="G161" s="6" t="s">
        <v>387</v>
      </c>
    </row>
    <row r="162" spans="1:7" ht="24.95" customHeight="1" x14ac:dyDescent="0.15"/>
    <row r="163" spans="1:7" ht="20.100000000000001" customHeight="1" x14ac:dyDescent="0.15">
      <c r="A163" s="26" t="s">
        <v>468</v>
      </c>
      <c r="B163" s="26"/>
      <c r="C163" s="27" t="s">
        <v>159</v>
      </c>
      <c r="D163" s="27"/>
      <c r="E163" s="27"/>
      <c r="F163" s="27"/>
      <c r="G163" s="27"/>
    </row>
    <row r="164" spans="1:7" ht="20.100000000000001" customHeight="1" x14ac:dyDescent="0.15">
      <c r="A164" s="26" t="s">
        <v>469</v>
      </c>
      <c r="B164" s="26"/>
      <c r="C164" s="27" t="s">
        <v>470</v>
      </c>
      <c r="D164" s="27"/>
      <c r="E164" s="27"/>
      <c r="F164" s="27"/>
      <c r="G164" s="27"/>
    </row>
    <row r="165" spans="1:7" ht="15" customHeight="1" x14ac:dyDescent="0.15"/>
    <row r="166" spans="1:7" ht="24.95" customHeight="1" x14ac:dyDescent="0.15">
      <c r="A166" s="17" t="s">
        <v>624</v>
      </c>
      <c r="B166" s="17"/>
      <c r="C166" s="17"/>
      <c r="D166" s="17"/>
      <c r="E166" s="17"/>
      <c r="F166" s="17"/>
      <c r="G166" s="17"/>
    </row>
    <row r="167" spans="1:7" ht="15" customHeight="1" x14ac:dyDescent="0.15"/>
    <row r="168" spans="1:7" ht="50.1" customHeight="1" x14ac:dyDescent="0.15">
      <c r="A168" s="6" t="s">
        <v>377</v>
      </c>
      <c r="B168" s="19" t="s">
        <v>44</v>
      </c>
      <c r="C168" s="19"/>
      <c r="D168" s="19"/>
      <c r="E168" s="6" t="s">
        <v>604</v>
      </c>
      <c r="F168" s="6" t="s">
        <v>605</v>
      </c>
      <c r="G168" s="6" t="s">
        <v>606</v>
      </c>
    </row>
    <row r="169" spans="1:7" ht="15" customHeight="1" x14ac:dyDescent="0.15">
      <c r="A169" s="6">
        <v>1</v>
      </c>
      <c r="B169" s="19">
        <v>2</v>
      </c>
      <c r="C169" s="19"/>
      <c r="D169" s="19"/>
      <c r="E169" s="6">
        <v>3</v>
      </c>
      <c r="F169" s="6">
        <v>4</v>
      </c>
      <c r="G169" s="6">
        <v>5</v>
      </c>
    </row>
    <row r="170" spans="1:7" ht="39.950000000000003" customHeight="1" x14ac:dyDescent="0.15">
      <c r="A170" s="6" t="s">
        <v>482</v>
      </c>
      <c r="B170" s="20" t="s">
        <v>625</v>
      </c>
      <c r="C170" s="20"/>
      <c r="D170" s="20"/>
      <c r="E170" s="10">
        <v>500</v>
      </c>
      <c r="F170" s="10">
        <v>100</v>
      </c>
      <c r="G170" s="10">
        <v>50000</v>
      </c>
    </row>
    <row r="171" spans="1:7" ht="24.95" customHeight="1" x14ac:dyDescent="0.15">
      <c r="A171" s="28" t="s">
        <v>516</v>
      </c>
      <c r="B171" s="28"/>
      <c r="C171" s="28"/>
      <c r="D171" s="28"/>
      <c r="E171" s="28"/>
      <c r="F171" s="28"/>
      <c r="G171" s="12">
        <v>50000</v>
      </c>
    </row>
    <row r="172" spans="1:7" ht="24.95" customHeight="1" x14ac:dyDescent="0.15"/>
    <row r="173" spans="1:7" ht="20.100000000000001" customHeight="1" x14ac:dyDescent="0.15">
      <c r="A173" s="26" t="s">
        <v>468</v>
      </c>
      <c r="B173" s="26"/>
      <c r="C173" s="27" t="s">
        <v>159</v>
      </c>
      <c r="D173" s="27"/>
      <c r="E173" s="27"/>
      <c r="F173" s="27"/>
      <c r="G173" s="27"/>
    </row>
    <row r="174" spans="1:7" ht="20.100000000000001" customHeight="1" x14ac:dyDescent="0.15">
      <c r="A174" s="26" t="s">
        <v>469</v>
      </c>
      <c r="B174" s="26"/>
      <c r="C174" s="27" t="s">
        <v>517</v>
      </c>
      <c r="D174" s="27"/>
      <c r="E174" s="27"/>
      <c r="F174" s="27"/>
      <c r="G174" s="27"/>
    </row>
    <row r="175" spans="1:7" ht="15" customHeight="1" x14ac:dyDescent="0.15"/>
    <row r="176" spans="1:7" ht="24.95" customHeight="1" x14ac:dyDescent="0.15">
      <c r="A176" s="17" t="s">
        <v>624</v>
      </c>
      <c r="B176" s="17"/>
      <c r="C176" s="17"/>
      <c r="D176" s="17"/>
      <c r="E176" s="17"/>
      <c r="F176" s="17"/>
      <c r="G176" s="17"/>
    </row>
    <row r="177" spans="1:7" ht="15" customHeight="1" x14ac:dyDescent="0.15"/>
    <row r="178" spans="1:7" ht="50.1" customHeight="1" x14ac:dyDescent="0.15">
      <c r="A178" s="6" t="s">
        <v>377</v>
      </c>
      <c r="B178" s="19" t="s">
        <v>44</v>
      </c>
      <c r="C178" s="19"/>
      <c r="D178" s="19"/>
      <c r="E178" s="6" t="s">
        <v>604</v>
      </c>
      <c r="F178" s="6" t="s">
        <v>605</v>
      </c>
      <c r="G178" s="6" t="s">
        <v>606</v>
      </c>
    </row>
    <row r="179" spans="1:7" ht="15" customHeight="1" x14ac:dyDescent="0.15">
      <c r="A179" s="6">
        <v>1</v>
      </c>
      <c r="B179" s="19">
        <v>2</v>
      </c>
      <c r="C179" s="19"/>
      <c r="D179" s="19"/>
      <c r="E179" s="6">
        <v>3</v>
      </c>
      <c r="F179" s="6">
        <v>4</v>
      </c>
      <c r="G179" s="6">
        <v>5</v>
      </c>
    </row>
    <row r="180" spans="1:7" ht="39.950000000000003" customHeight="1" x14ac:dyDescent="0.15">
      <c r="A180" s="6" t="s">
        <v>481</v>
      </c>
      <c r="B180" s="20" t="s">
        <v>626</v>
      </c>
      <c r="C180" s="20"/>
      <c r="D180" s="20"/>
      <c r="E180" s="10">
        <v>500</v>
      </c>
      <c r="F180" s="10">
        <v>300</v>
      </c>
      <c r="G180" s="10">
        <v>150000</v>
      </c>
    </row>
    <row r="181" spans="1:7" ht="24.95" customHeight="1" x14ac:dyDescent="0.15">
      <c r="A181" s="28" t="s">
        <v>516</v>
      </c>
      <c r="B181" s="28"/>
      <c r="C181" s="28"/>
      <c r="D181" s="28"/>
      <c r="E181" s="28"/>
      <c r="F181" s="28"/>
      <c r="G181" s="12">
        <v>150000</v>
      </c>
    </row>
  </sheetData>
  <sheetProtection password="CE12" sheet="1" objects="1" scenarios="1"/>
  <mergeCells count="163">
    <mergeCell ref="B180:D180"/>
    <mergeCell ref="A181:F181"/>
    <mergeCell ref="A174:B174"/>
    <mergeCell ref="C174:G174"/>
    <mergeCell ref="A176:G176"/>
    <mergeCell ref="B178:D178"/>
    <mergeCell ref="B179:D179"/>
    <mergeCell ref="B168:D168"/>
    <mergeCell ref="B169:D169"/>
    <mergeCell ref="B170:D170"/>
    <mergeCell ref="A171:F171"/>
    <mergeCell ref="A173:B173"/>
    <mergeCell ref="C173:G173"/>
    <mergeCell ref="A163:B163"/>
    <mergeCell ref="C163:G163"/>
    <mergeCell ref="A164:B164"/>
    <mergeCell ref="C164:G164"/>
    <mergeCell ref="A166:G166"/>
    <mergeCell ref="A156:B156"/>
    <mergeCell ref="C156:G156"/>
    <mergeCell ref="A158:G158"/>
    <mergeCell ref="B160:D160"/>
    <mergeCell ref="B161:D161"/>
    <mergeCell ref="B150:D150"/>
    <mergeCell ref="B151:D151"/>
    <mergeCell ref="B152:D152"/>
    <mergeCell ref="A153:F153"/>
    <mergeCell ref="A155:B155"/>
    <mergeCell ref="C155:G155"/>
    <mergeCell ref="A145:B145"/>
    <mergeCell ref="C145:G145"/>
    <mergeCell ref="A146:B146"/>
    <mergeCell ref="C146:G146"/>
    <mergeCell ref="A148:G148"/>
    <mergeCell ref="B139:D139"/>
    <mergeCell ref="B140:D140"/>
    <mergeCell ref="B141:D141"/>
    <mergeCell ref="B142:D142"/>
    <mergeCell ref="A143:F143"/>
    <mergeCell ref="A134:B134"/>
    <mergeCell ref="C134:G134"/>
    <mergeCell ref="A135:B135"/>
    <mergeCell ref="C135:G135"/>
    <mergeCell ref="A137:G137"/>
    <mergeCell ref="A127:G127"/>
    <mergeCell ref="B129:D129"/>
    <mergeCell ref="B130:D130"/>
    <mergeCell ref="B131:D131"/>
    <mergeCell ref="A132:F132"/>
    <mergeCell ref="B121:D121"/>
    <mergeCell ref="A122:F122"/>
    <mergeCell ref="A124:B124"/>
    <mergeCell ref="C124:G124"/>
    <mergeCell ref="A125:B125"/>
    <mergeCell ref="C125:G125"/>
    <mergeCell ref="A115:G115"/>
    <mergeCell ref="B117:D117"/>
    <mergeCell ref="B118:D118"/>
    <mergeCell ref="B119:D119"/>
    <mergeCell ref="B120:D120"/>
    <mergeCell ref="B109:D109"/>
    <mergeCell ref="A110:F110"/>
    <mergeCell ref="A112:B112"/>
    <mergeCell ref="C112:G112"/>
    <mergeCell ref="A113:B113"/>
    <mergeCell ref="C113:G113"/>
    <mergeCell ref="A103:B103"/>
    <mergeCell ref="C103:G103"/>
    <mergeCell ref="A105:G105"/>
    <mergeCell ref="B107:D107"/>
    <mergeCell ref="B108:D108"/>
    <mergeCell ref="A96:G96"/>
    <mergeCell ref="B98:D98"/>
    <mergeCell ref="B99:D99"/>
    <mergeCell ref="A100:F100"/>
    <mergeCell ref="A102:B102"/>
    <mergeCell ref="C102:G102"/>
    <mergeCell ref="B90:D90"/>
    <mergeCell ref="A91:F91"/>
    <mergeCell ref="A93:B93"/>
    <mergeCell ref="C93:G93"/>
    <mergeCell ref="A94:B94"/>
    <mergeCell ref="C94:G94"/>
    <mergeCell ref="A84:B84"/>
    <mergeCell ref="C84:G84"/>
    <mergeCell ref="A86:G86"/>
    <mergeCell ref="B88:D88"/>
    <mergeCell ref="B89:D89"/>
    <mergeCell ref="B79:D79"/>
    <mergeCell ref="B80:D80"/>
    <mergeCell ref="A81:F81"/>
    <mergeCell ref="A83:B83"/>
    <mergeCell ref="C83:G83"/>
    <mergeCell ref="A74:B74"/>
    <mergeCell ref="C74:G74"/>
    <mergeCell ref="A75:B75"/>
    <mergeCell ref="C75:G75"/>
    <mergeCell ref="A77:G77"/>
    <mergeCell ref="A67:G67"/>
    <mergeCell ref="B69:D69"/>
    <mergeCell ref="B70:D70"/>
    <mergeCell ref="B71:D71"/>
    <mergeCell ref="A72:F72"/>
    <mergeCell ref="B61:D61"/>
    <mergeCell ref="A62:F62"/>
    <mergeCell ref="A64:B64"/>
    <mergeCell ref="C64:G64"/>
    <mergeCell ref="A65:B65"/>
    <mergeCell ref="C65:G65"/>
    <mergeCell ref="A55:B55"/>
    <mergeCell ref="C55:G55"/>
    <mergeCell ref="A57:G57"/>
    <mergeCell ref="B59:D59"/>
    <mergeCell ref="B60:D60"/>
    <mergeCell ref="B49:E49"/>
    <mergeCell ref="B50:E50"/>
    <mergeCell ref="B51:E51"/>
    <mergeCell ref="A52:F52"/>
    <mergeCell ref="A54:B54"/>
    <mergeCell ref="C54:G54"/>
    <mergeCell ref="A43:B43"/>
    <mergeCell ref="C43:G43"/>
    <mergeCell ref="A45:G45"/>
    <mergeCell ref="B47:E47"/>
    <mergeCell ref="B48:E48"/>
    <mergeCell ref="A36:G36"/>
    <mergeCell ref="B38:E38"/>
    <mergeCell ref="B39:E39"/>
    <mergeCell ref="A40:F40"/>
    <mergeCell ref="A42:B42"/>
    <mergeCell ref="C42:G42"/>
    <mergeCell ref="B30:E30"/>
    <mergeCell ref="A31:F31"/>
    <mergeCell ref="A33:B33"/>
    <mergeCell ref="C33:G33"/>
    <mergeCell ref="A34:B34"/>
    <mergeCell ref="C34:G34"/>
    <mergeCell ref="A24:G24"/>
    <mergeCell ref="B26:E26"/>
    <mergeCell ref="B27:E27"/>
    <mergeCell ref="B28:E28"/>
    <mergeCell ref="B29:E29"/>
    <mergeCell ref="B18:C18"/>
    <mergeCell ref="B19:C19"/>
    <mergeCell ref="A21:B21"/>
    <mergeCell ref="C21:G21"/>
    <mergeCell ref="A22:B22"/>
    <mergeCell ref="C22:G22"/>
    <mergeCell ref="A13:B13"/>
    <mergeCell ref="C13:G13"/>
    <mergeCell ref="A14:B14"/>
    <mergeCell ref="C14:G14"/>
    <mergeCell ref="A16:G16"/>
    <mergeCell ref="B7:C7"/>
    <mergeCell ref="B8:C8"/>
    <mergeCell ref="B9:C9"/>
    <mergeCell ref="B10:C10"/>
    <mergeCell ref="A11:F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scale="90" fitToHeight="0" orientation="landscape" r:id="rId1"/>
  <headerFooter>
    <oddHeader>&amp;R&amp;R&amp;"Verdana,полужирный" &amp;12 &amp;K00-00923850.O10.213570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2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468</v>
      </c>
      <c r="B2" s="26"/>
      <c r="C2" s="27" t="s">
        <v>262</v>
      </c>
      <c r="D2" s="27"/>
      <c r="E2" s="27"/>
      <c r="F2" s="27"/>
      <c r="G2" s="27"/>
    </row>
    <row r="3" spans="1:7" ht="20.100000000000001" customHeight="1" x14ac:dyDescent="0.15">
      <c r="A3" s="26" t="s">
        <v>469</v>
      </c>
      <c r="B3" s="26"/>
      <c r="C3" s="27" t="s">
        <v>470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627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377</v>
      </c>
      <c r="B7" s="19" t="s">
        <v>584</v>
      </c>
      <c r="C7" s="19"/>
      <c r="D7" s="6" t="s">
        <v>628</v>
      </c>
      <c r="E7" s="6" t="s">
        <v>629</v>
      </c>
      <c r="F7" s="6" t="s">
        <v>630</v>
      </c>
      <c r="G7" s="6" t="s">
        <v>631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24.95" customHeight="1" x14ac:dyDescent="0.15">
      <c r="A9" s="28" t="s">
        <v>516</v>
      </c>
      <c r="B9" s="28"/>
      <c r="C9" s="28"/>
      <c r="D9" s="28"/>
      <c r="E9" s="28"/>
      <c r="F9" s="28"/>
      <c r="G9" s="12"/>
    </row>
    <row r="10" spans="1:7" ht="24.95" customHeight="1" x14ac:dyDescent="0.15"/>
    <row r="11" spans="1:7" ht="20.100000000000001" customHeight="1" x14ac:dyDescent="0.15">
      <c r="A11" s="26" t="s">
        <v>468</v>
      </c>
      <c r="B11" s="26"/>
      <c r="C11" s="27" t="s">
        <v>262</v>
      </c>
      <c r="D11" s="27"/>
      <c r="E11" s="27"/>
      <c r="F11" s="27"/>
      <c r="G11" s="27"/>
    </row>
    <row r="12" spans="1:7" ht="20.100000000000001" customHeight="1" x14ac:dyDescent="0.15">
      <c r="A12" s="26" t="s">
        <v>469</v>
      </c>
      <c r="B12" s="26"/>
      <c r="C12" s="27" t="s">
        <v>581</v>
      </c>
      <c r="D12" s="27"/>
      <c r="E12" s="27"/>
      <c r="F12" s="27"/>
      <c r="G12" s="27"/>
    </row>
    <row r="13" spans="1:7" ht="15" customHeight="1" x14ac:dyDescent="0.15"/>
    <row r="14" spans="1:7" ht="24.95" customHeight="1" x14ac:dyDescent="0.15">
      <c r="A14" s="17" t="s">
        <v>632</v>
      </c>
      <c r="B14" s="17"/>
      <c r="C14" s="17"/>
      <c r="D14" s="17"/>
      <c r="E14" s="17"/>
      <c r="F14" s="17"/>
      <c r="G14" s="17"/>
    </row>
    <row r="15" spans="1:7" ht="15" customHeight="1" x14ac:dyDescent="0.15"/>
    <row r="16" spans="1:7" ht="50.1" customHeight="1" x14ac:dyDescent="0.15">
      <c r="A16" s="6" t="s">
        <v>377</v>
      </c>
      <c r="B16" s="19" t="s">
        <v>584</v>
      </c>
      <c r="C16" s="19"/>
      <c r="D16" s="6" t="s">
        <v>628</v>
      </c>
      <c r="E16" s="6" t="s">
        <v>629</v>
      </c>
      <c r="F16" s="6" t="s">
        <v>630</v>
      </c>
      <c r="G16" s="6" t="s">
        <v>631</v>
      </c>
    </row>
    <row r="17" spans="1:7" ht="15" customHeight="1" x14ac:dyDescent="0.15">
      <c r="A17" s="6">
        <v>1</v>
      </c>
      <c r="B17" s="19">
        <v>2</v>
      </c>
      <c r="C17" s="19"/>
      <c r="D17" s="6">
        <v>3</v>
      </c>
      <c r="E17" s="6">
        <v>4</v>
      </c>
      <c r="F17" s="6">
        <v>5</v>
      </c>
      <c r="G17" s="6">
        <v>6</v>
      </c>
    </row>
    <row r="18" spans="1:7" ht="39.950000000000003" customHeight="1" x14ac:dyDescent="0.15">
      <c r="A18" s="6" t="s">
        <v>633</v>
      </c>
      <c r="B18" s="20" t="s">
        <v>634</v>
      </c>
      <c r="C18" s="20"/>
      <c r="D18" s="6" t="s">
        <v>635</v>
      </c>
      <c r="E18" s="10">
        <v>1</v>
      </c>
      <c r="F18" s="10">
        <v>154135000</v>
      </c>
      <c r="G18" s="10">
        <v>154135000</v>
      </c>
    </row>
    <row r="19" spans="1:7" ht="24.95" customHeight="1" x14ac:dyDescent="0.15">
      <c r="A19" s="28" t="s">
        <v>516</v>
      </c>
      <c r="B19" s="28"/>
      <c r="C19" s="28"/>
      <c r="D19" s="28"/>
      <c r="E19" s="28"/>
      <c r="F19" s="28"/>
      <c r="G19" s="12">
        <f>SUM(G18:G18)</f>
        <v>154135000</v>
      </c>
    </row>
    <row r="20" spans="1:7" ht="24.95" customHeight="1" x14ac:dyDescent="0.15"/>
    <row r="21" spans="1:7" ht="20.100000000000001" customHeight="1" x14ac:dyDescent="0.15">
      <c r="A21" s="26" t="s">
        <v>468</v>
      </c>
      <c r="B21" s="26"/>
      <c r="C21" s="27" t="s">
        <v>262</v>
      </c>
      <c r="D21" s="27"/>
      <c r="E21" s="27"/>
      <c r="F21" s="27"/>
      <c r="G21" s="27"/>
    </row>
    <row r="22" spans="1:7" ht="20.100000000000001" customHeight="1" x14ac:dyDescent="0.15">
      <c r="A22" s="26" t="s">
        <v>469</v>
      </c>
      <c r="B22" s="26"/>
      <c r="C22" s="27" t="s">
        <v>581</v>
      </c>
      <c r="D22" s="27"/>
      <c r="E22" s="27"/>
      <c r="F22" s="27"/>
      <c r="G22" s="27"/>
    </row>
    <row r="23" spans="1:7" ht="15" customHeight="1" x14ac:dyDescent="0.15"/>
    <row r="24" spans="1:7" ht="24.95" customHeight="1" x14ac:dyDescent="0.15">
      <c r="A24" s="17" t="s">
        <v>627</v>
      </c>
      <c r="B24" s="17"/>
      <c r="C24" s="17"/>
      <c r="D24" s="17"/>
      <c r="E24" s="17"/>
      <c r="F24" s="17"/>
      <c r="G24" s="17"/>
    </row>
    <row r="25" spans="1:7" ht="15" customHeight="1" x14ac:dyDescent="0.15"/>
    <row r="26" spans="1:7" ht="50.1" customHeight="1" x14ac:dyDescent="0.15">
      <c r="A26" s="6" t="s">
        <v>377</v>
      </c>
      <c r="B26" s="19" t="s">
        <v>584</v>
      </c>
      <c r="C26" s="19"/>
      <c r="D26" s="6" t="s">
        <v>628</v>
      </c>
      <c r="E26" s="6" t="s">
        <v>629</v>
      </c>
      <c r="F26" s="6" t="s">
        <v>630</v>
      </c>
      <c r="G26" s="6" t="s">
        <v>631</v>
      </c>
    </row>
    <row r="27" spans="1:7" ht="15" customHeight="1" x14ac:dyDescent="0.15">
      <c r="A27" s="6">
        <v>1</v>
      </c>
      <c r="B27" s="19">
        <v>2</v>
      </c>
      <c r="C27" s="19"/>
      <c r="D27" s="6">
        <v>3</v>
      </c>
      <c r="E27" s="6">
        <v>4</v>
      </c>
      <c r="F27" s="6">
        <v>5</v>
      </c>
      <c r="G27" s="6">
        <v>6</v>
      </c>
    </row>
    <row r="28" spans="1:7" ht="24.95" customHeight="1" x14ac:dyDescent="0.15">
      <c r="A28" s="28" t="s">
        <v>516</v>
      </c>
      <c r="B28" s="28"/>
      <c r="C28" s="28"/>
      <c r="D28" s="28"/>
      <c r="E28" s="28"/>
      <c r="F28" s="28"/>
      <c r="G28" s="12"/>
    </row>
    <row r="29" spans="1:7" ht="24.95" customHeight="1" x14ac:dyDescent="0.15"/>
    <row r="30" spans="1:7" ht="20.100000000000001" customHeight="1" x14ac:dyDescent="0.15">
      <c r="A30" s="26" t="s">
        <v>468</v>
      </c>
      <c r="B30" s="26"/>
      <c r="C30" s="27" t="s">
        <v>276</v>
      </c>
      <c r="D30" s="27"/>
      <c r="E30" s="27"/>
      <c r="F30" s="27"/>
      <c r="G30" s="27"/>
    </row>
    <row r="31" spans="1:7" ht="20.100000000000001" customHeight="1" x14ac:dyDescent="0.15">
      <c r="A31" s="26" t="s">
        <v>469</v>
      </c>
      <c r="B31" s="26"/>
      <c r="C31" s="27" t="s">
        <v>470</v>
      </c>
      <c r="D31" s="27"/>
      <c r="E31" s="27"/>
      <c r="F31" s="27"/>
      <c r="G31" s="27"/>
    </row>
    <row r="32" spans="1:7" ht="15" customHeight="1" x14ac:dyDescent="0.15"/>
    <row r="33" spans="1:7" ht="24.95" customHeight="1" x14ac:dyDescent="0.15">
      <c r="A33" s="17" t="s">
        <v>636</v>
      </c>
      <c r="B33" s="17"/>
      <c r="C33" s="17"/>
      <c r="D33" s="17"/>
      <c r="E33" s="17"/>
      <c r="F33" s="17"/>
      <c r="G33" s="17"/>
    </row>
    <row r="34" spans="1:7" ht="15" customHeight="1" x14ac:dyDescent="0.15"/>
    <row r="35" spans="1:7" ht="50.1" customHeight="1" x14ac:dyDescent="0.15">
      <c r="A35" s="6" t="s">
        <v>377</v>
      </c>
      <c r="B35" s="19" t="s">
        <v>584</v>
      </c>
      <c r="C35" s="19"/>
      <c r="D35" s="6" t="s">
        <v>628</v>
      </c>
      <c r="E35" s="6" t="s">
        <v>629</v>
      </c>
      <c r="F35" s="6" t="s">
        <v>630</v>
      </c>
      <c r="G35" s="6" t="s">
        <v>631</v>
      </c>
    </row>
    <row r="36" spans="1:7" ht="15" customHeight="1" x14ac:dyDescent="0.15">
      <c r="A36" s="6">
        <v>1</v>
      </c>
      <c r="B36" s="19">
        <v>2</v>
      </c>
      <c r="C36" s="19"/>
      <c r="D36" s="6">
        <v>3</v>
      </c>
      <c r="E36" s="6">
        <v>4</v>
      </c>
      <c r="F36" s="6">
        <v>5</v>
      </c>
      <c r="G36" s="6">
        <v>6</v>
      </c>
    </row>
    <row r="37" spans="1:7" ht="39.950000000000003" customHeight="1" x14ac:dyDescent="0.15">
      <c r="A37" s="6" t="s">
        <v>159</v>
      </c>
      <c r="B37" s="20" t="s">
        <v>637</v>
      </c>
      <c r="C37" s="20"/>
      <c r="D37" s="6" t="s">
        <v>635</v>
      </c>
      <c r="E37" s="10">
        <v>12</v>
      </c>
      <c r="F37" s="10">
        <v>500</v>
      </c>
      <c r="G37" s="10">
        <v>6000</v>
      </c>
    </row>
    <row r="38" spans="1:7" ht="20.100000000000001" customHeight="1" x14ac:dyDescent="0.15">
      <c r="A38" s="6" t="s">
        <v>638</v>
      </c>
      <c r="B38" s="20" t="s">
        <v>639</v>
      </c>
      <c r="C38" s="20"/>
      <c r="D38" s="6" t="s">
        <v>635</v>
      </c>
      <c r="E38" s="10">
        <v>12</v>
      </c>
      <c r="F38" s="10">
        <v>113600</v>
      </c>
      <c r="G38" s="10">
        <v>1363200</v>
      </c>
    </row>
    <row r="39" spans="1:7" ht="24.95" customHeight="1" x14ac:dyDescent="0.15">
      <c r="A39" s="28" t="s">
        <v>516</v>
      </c>
      <c r="B39" s="28"/>
      <c r="C39" s="28"/>
      <c r="D39" s="28"/>
      <c r="E39" s="28"/>
      <c r="F39" s="28"/>
      <c r="G39" s="12">
        <f>SUM(G37:G38)</f>
        <v>1369200</v>
      </c>
    </row>
    <row r="40" spans="1:7" ht="24.95" customHeight="1" x14ac:dyDescent="0.15"/>
    <row r="41" spans="1:7" ht="20.100000000000001" customHeight="1" x14ac:dyDescent="0.15">
      <c r="A41" s="26" t="s">
        <v>468</v>
      </c>
      <c r="B41" s="26"/>
      <c r="C41" s="27" t="s">
        <v>276</v>
      </c>
      <c r="D41" s="27"/>
      <c r="E41" s="27"/>
      <c r="F41" s="27"/>
      <c r="G41" s="27"/>
    </row>
    <row r="42" spans="1:7" ht="20.100000000000001" customHeight="1" x14ac:dyDescent="0.15">
      <c r="A42" s="26" t="s">
        <v>469</v>
      </c>
      <c r="B42" s="26"/>
      <c r="C42" s="27" t="s">
        <v>470</v>
      </c>
      <c r="D42" s="27"/>
      <c r="E42" s="27"/>
      <c r="F42" s="27"/>
      <c r="G42" s="27"/>
    </row>
    <row r="43" spans="1:7" ht="15" customHeight="1" x14ac:dyDescent="0.15"/>
    <row r="44" spans="1:7" ht="24.95" customHeight="1" x14ac:dyDescent="0.15">
      <c r="A44" s="17" t="s">
        <v>640</v>
      </c>
      <c r="B44" s="17"/>
      <c r="C44" s="17"/>
      <c r="D44" s="17"/>
      <c r="E44" s="17"/>
      <c r="F44" s="17"/>
      <c r="G44" s="17"/>
    </row>
    <row r="45" spans="1:7" ht="15" customHeight="1" x14ac:dyDescent="0.15"/>
    <row r="46" spans="1:7" ht="50.1" customHeight="1" x14ac:dyDescent="0.15">
      <c r="A46" s="6" t="s">
        <v>377</v>
      </c>
      <c r="B46" s="19" t="s">
        <v>584</v>
      </c>
      <c r="C46" s="19"/>
      <c r="D46" s="6" t="s">
        <v>628</v>
      </c>
      <c r="E46" s="6" t="s">
        <v>629</v>
      </c>
      <c r="F46" s="6" t="s">
        <v>630</v>
      </c>
      <c r="G46" s="6" t="s">
        <v>631</v>
      </c>
    </row>
    <row r="47" spans="1:7" ht="15" customHeight="1" x14ac:dyDescent="0.15">
      <c r="A47" s="6">
        <v>1</v>
      </c>
      <c r="B47" s="19">
        <v>2</v>
      </c>
      <c r="C47" s="19"/>
      <c r="D47" s="6">
        <v>3</v>
      </c>
      <c r="E47" s="6">
        <v>4</v>
      </c>
      <c r="F47" s="6">
        <v>5</v>
      </c>
      <c r="G47" s="6">
        <v>6</v>
      </c>
    </row>
    <row r="48" spans="1:7" ht="39.950000000000003" customHeight="1" x14ac:dyDescent="0.15">
      <c r="A48" s="6" t="s">
        <v>481</v>
      </c>
      <c r="B48" s="20" t="s">
        <v>641</v>
      </c>
      <c r="C48" s="20"/>
      <c r="D48" s="6" t="s">
        <v>635</v>
      </c>
      <c r="E48" s="10">
        <v>30</v>
      </c>
      <c r="F48" s="10">
        <v>14933.333333</v>
      </c>
      <c r="G48" s="10">
        <v>448000</v>
      </c>
    </row>
    <row r="49" spans="1:7" ht="39.950000000000003" customHeight="1" x14ac:dyDescent="0.15">
      <c r="A49" s="6" t="s">
        <v>642</v>
      </c>
      <c r="B49" s="20" t="s">
        <v>641</v>
      </c>
      <c r="C49" s="20"/>
      <c r="D49" s="6" t="s">
        <v>444</v>
      </c>
      <c r="E49" s="10">
        <v>173</v>
      </c>
      <c r="F49" s="10">
        <v>14751.445087</v>
      </c>
      <c r="G49" s="10">
        <v>2552000</v>
      </c>
    </row>
    <row r="50" spans="1:7" ht="24.95" customHeight="1" x14ac:dyDescent="0.15">
      <c r="A50" s="28" t="s">
        <v>516</v>
      </c>
      <c r="B50" s="28"/>
      <c r="C50" s="28"/>
      <c r="D50" s="28"/>
      <c r="E50" s="28"/>
      <c r="F50" s="28"/>
      <c r="G50" s="12">
        <f>SUM(G48:G49)</f>
        <v>3000000</v>
      </c>
    </row>
    <row r="51" spans="1:7" ht="24.95" customHeight="1" x14ac:dyDescent="0.15"/>
    <row r="52" spans="1:7" ht="20.100000000000001" customHeight="1" x14ac:dyDescent="0.15">
      <c r="A52" s="26" t="s">
        <v>468</v>
      </c>
      <c r="B52" s="26"/>
      <c r="C52" s="27" t="s">
        <v>276</v>
      </c>
      <c r="D52" s="27"/>
      <c r="E52" s="27"/>
      <c r="F52" s="27"/>
      <c r="G52" s="27"/>
    </row>
    <row r="53" spans="1:7" ht="20.100000000000001" customHeight="1" x14ac:dyDescent="0.15">
      <c r="A53" s="26" t="s">
        <v>469</v>
      </c>
      <c r="B53" s="26"/>
      <c r="C53" s="27" t="s">
        <v>470</v>
      </c>
      <c r="D53" s="27"/>
      <c r="E53" s="27"/>
      <c r="F53" s="27"/>
      <c r="G53" s="27"/>
    </row>
    <row r="54" spans="1:7" ht="15" customHeight="1" x14ac:dyDescent="0.15"/>
    <row r="55" spans="1:7" ht="24.95" customHeight="1" x14ac:dyDescent="0.15">
      <c r="A55" s="17" t="s">
        <v>643</v>
      </c>
      <c r="B55" s="17"/>
      <c r="C55" s="17"/>
      <c r="D55" s="17"/>
      <c r="E55" s="17"/>
      <c r="F55" s="17"/>
      <c r="G55" s="17"/>
    </row>
    <row r="56" spans="1:7" ht="15" customHeight="1" x14ac:dyDescent="0.15"/>
    <row r="57" spans="1:7" ht="50.1" customHeight="1" x14ac:dyDescent="0.15">
      <c r="A57" s="6" t="s">
        <v>377</v>
      </c>
      <c r="B57" s="19" t="s">
        <v>584</v>
      </c>
      <c r="C57" s="19"/>
      <c r="D57" s="6" t="s">
        <v>628</v>
      </c>
      <c r="E57" s="6" t="s">
        <v>629</v>
      </c>
      <c r="F57" s="6" t="s">
        <v>630</v>
      </c>
      <c r="G57" s="6" t="s">
        <v>631</v>
      </c>
    </row>
    <row r="58" spans="1:7" ht="15" customHeight="1" x14ac:dyDescent="0.15">
      <c r="A58" s="6">
        <v>1</v>
      </c>
      <c r="B58" s="19">
        <v>2</v>
      </c>
      <c r="C58" s="19"/>
      <c r="D58" s="6">
        <v>3</v>
      </c>
      <c r="E58" s="6">
        <v>4</v>
      </c>
      <c r="F58" s="6">
        <v>5</v>
      </c>
      <c r="G58" s="6">
        <v>6</v>
      </c>
    </row>
    <row r="59" spans="1:7" ht="20.100000000000001" customHeight="1" x14ac:dyDescent="0.15">
      <c r="A59" s="6" t="s">
        <v>384</v>
      </c>
      <c r="B59" s="20" t="s">
        <v>644</v>
      </c>
      <c r="C59" s="20"/>
      <c r="D59" s="6" t="s">
        <v>635</v>
      </c>
      <c r="E59" s="10">
        <v>12</v>
      </c>
      <c r="F59" s="10">
        <v>19539.375832999998</v>
      </c>
      <c r="G59" s="10">
        <v>234472.51</v>
      </c>
    </row>
    <row r="60" spans="1:7" ht="39.950000000000003" customHeight="1" x14ac:dyDescent="0.15">
      <c r="A60" s="6" t="s">
        <v>496</v>
      </c>
      <c r="B60" s="20" t="s">
        <v>645</v>
      </c>
      <c r="C60" s="20"/>
      <c r="D60" s="6" t="s">
        <v>635</v>
      </c>
      <c r="E60" s="10">
        <v>3720</v>
      </c>
      <c r="F60" s="10">
        <v>23.771999999999998</v>
      </c>
      <c r="G60" s="10">
        <v>88431.84</v>
      </c>
    </row>
    <row r="61" spans="1:7" ht="39.950000000000003" customHeight="1" x14ac:dyDescent="0.15">
      <c r="A61" s="6" t="s">
        <v>498</v>
      </c>
      <c r="B61" s="20" t="s">
        <v>646</v>
      </c>
      <c r="C61" s="20"/>
      <c r="D61" s="6" t="s">
        <v>635</v>
      </c>
      <c r="E61" s="10">
        <v>5880</v>
      </c>
      <c r="F61" s="10">
        <v>79.335713999999996</v>
      </c>
      <c r="G61" s="10">
        <v>466494</v>
      </c>
    </row>
    <row r="62" spans="1:7" ht="39.950000000000003" customHeight="1" x14ac:dyDescent="0.15">
      <c r="A62" s="6" t="s">
        <v>68</v>
      </c>
      <c r="B62" s="20" t="s">
        <v>647</v>
      </c>
      <c r="C62" s="20"/>
      <c r="D62" s="6" t="s">
        <v>635</v>
      </c>
      <c r="E62" s="10">
        <v>4228.3850000000002</v>
      </c>
      <c r="F62" s="10">
        <v>23.771999999999998</v>
      </c>
      <c r="G62" s="10">
        <v>100517.17</v>
      </c>
    </row>
    <row r="63" spans="1:7" ht="39.950000000000003" customHeight="1" x14ac:dyDescent="0.15">
      <c r="A63" s="6" t="s">
        <v>71</v>
      </c>
      <c r="B63" s="20" t="s">
        <v>646</v>
      </c>
      <c r="C63" s="20"/>
      <c r="D63" s="6" t="s">
        <v>635</v>
      </c>
      <c r="E63" s="10">
        <v>7834.7250000000004</v>
      </c>
      <c r="F63" s="10">
        <v>78.498000000000005</v>
      </c>
      <c r="G63" s="10">
        <v>615010.24</v>
      </c>
    </row>
    <row r="64" spans="1:7" ht="39.950000000000003" customHeight="1" x14ac:dyDescent="0.15">
      <c r="A64" s="6" t="s">
        <v>648</v>
      </c>
      <c r="B64" s="20" t="s">
        <v>649</v>
      </c>
      <c r="C64" s="20"/>
      <c r="D64" s="6" t="s">
        <v>444</v>
      </c>
      <c r="E64" s="10">
        <v>8413</v>
      </c>
      <c r="F64" s="10">
        <v>23.772732999999999</v>
      </c>
      <c r="G64" s="10">
        <v>200000</v>
      </c>
    </row>
    <row r="65" spans="1:7" ht="24.95" customHeight="1" x14ac:dyDescent="0.15">
      <c r="A65" s="28" t="s">
        <v>516</v>
      </c>
      <c r="B65" s="28"/>
      <c r="C65" s="28"/>
      <c r="D65" s="28"/>
      <c r="E65" s="28"/>
      <c r="F65" s="28"/>
      <c r="G65" s="12">
        <f>SUM(G59:G64)</f>
        <v>1704925.76</v>
      </c>
    </row>
    <row r="66" spans="1:7" ht="24.95" customHeight="1" x14ac:dyDescent="0.15"/>
    <row r="67" spans="1:7" ht="20.100000000000001" customHeight="1" x14ac:dyDescent="0.15">
      <c r="A67" s="26" t="s">
        <v>468</v>
      </c>
      <c r="B67" s="26"/>
      <c r="C67" s="27" t="s">
        <v>276</v>
      </c>
      <c r="D67" s="27"/>
      <c r="E67" s="27"/>
      <c r="F67" s="27"/>
      <c r="G67" s="27"/>
    </row>
    <row r="68" spans="1:7" ht="20.100000000000001" customHeight="1" x14ac:dyDescent="0.15">
      <c r="A68" s="26" t="s">
        <v>469</v>
      </c>
      <c r="B68" s="26"/>
      <c r="C68" s="27" t="s">
        <v>470</v>
      </c>
      <c r="D68" s="27"/>
      <c r="E68" s="27"/>
      <c r="F68" s="27"/>
      <c r="G68" s="27"/>
    </row>
    <row r="69" spans="1:7" ht="15" customHeight="1" x14ac:dyDescent="0.15"/>
    <row r="70" spans="1:7" ht="24.95" customHeight="1" x14ac:dyDescent="0.15">
      <c r="A70" s="17" t="s">
        <v>650</v>
      </c>
      <c r="B70" s="17"/>
      <c r="C70" s="17"/>
      <c r="D70" s="17"/>
      <c r="E70" s="17"/>
      <c r="F70" s="17"/>
      <c r="G70" s="17"/>
    </row>
    <row r="71" spans="1:7" ht="15" customHeight="1" x14ac:dyDescent="0.15"/>
    <row r="72" spans="1:7" ht="50.1" customHeight="1" x14ac:dyDescent="0.15">
      <c r="A72" s="6" t="s">
        <v>377</v>
      </c>
      <c r="B72" s="19" t="s">
        <v>584</v>
      </c>
      <c r="C72" s="19"/>
      <c r="D72" s="6" t="s">
        <v>628</v>
      </c>
      <c r="E72" s="6" t="s">
        <v>629</v>
      </c>
      <c r="F72" s="6" t="s">
        <v>630</v>
      </c>
      <c r="G72" s="6" t="s">
        <v>631</v>
      </c>
    </row>
    <row r="73" spans="1:7" ht="15" customHeight="1" x14ac:dyDescent="0.15">
      <c r="A73" s="6">
        <v>1</v>
      </c>
      <c r="B73" s="19">
        <v>2</v>
      </c>
      <c r="C73" s="19"/>
      <c r="D73" s="6">
        <v>3</v>
      </c>
      <c r="E73" s="6">
        <v>4</v>
      </c>
      <c r="F73" s="6">
        <v>5</v>
      </c>
      <c r="G73" s="6">
        <v>6</v>
      </c>
    </row>
    <row r="74" spans="1:7" ht="39.950000000000003" customHeight="1" x14ac:dyDescent="0.15">
      <c r="A74" s="6" t="s">
        <v>651</v>
      </c>
      <c r="B74" s="20" t="s">
        <v>652</v>
      </c>
      <c r="C74" s="20"/>
      <c r="D74" s="6" t="s">
        <v>444</v>
      </c>
      <c r="E74" s="10">
        <v>4</v>
      </c>
      <c r="F74" s="10">
        <v>25000</v>
      </c>
      <c r="G74" s="10">
        <v>100000</v>
      </c>
    </row>
    <row r="75" spans="1:7" ht="39.950000000000003" customHeight="1" x14ac:dyDescent="0.15">
      <c r="A75" s="6" t="s">
        <v>653</v>
      </c>
      <c r="B75" s="20" t="s">
        <v>654</v>
      </c>
      <c r="C75" s="20"/>
      <c r="D75" s="6" t="s">
        <v>635</v>
      </c>
      <c r="E75" s="10">
        <v>12</v>
      </c>
      <c r="F75" s="10">
        <v>48000</v>
      </c>
      <c r="G75" s="10">
        <v>576000</v>
      </c>
    </row>
    <row r="76" spans="1:7" ht="24.95" customHeight="1" x14ac:dyDescent="0.15">
      <c r="A76" s="28" t="s">
        <v>516</v>
      </c>
      <c r="B76" s="28"/>
      <c r="C76" s="28"/>
      <c r="D76" s="28"/>
      <c r="E76" s="28"/>
      <c r="F76" s="28"/>
      <c r="G76" s="12">
        <f>SUM(G74:G75)</f>
        <v>676000</v>
      </c>
    </row>
    <row r="77" spans="1:7" ht="24.95" customHeight="1" x14ac:dyDescent="0.15"/>
    <row r="78" spans="1:7" ht="20.100000000000001" customHeight="1" x14ac:dyDescent="0.15">
      <c r="A78" s="26" t="s">
        <v>468</v>
      </c>
      <c r="B78" s="26"/>
      <c r="C78" s="27" t="s">
        <v>276</v>
      </c>
      <c r="D78" s="27"/>
      <c r="E78" s="27"/>
      <c r="F78" s="27"/>
      <c r="G78" s="27"/>
    </row>
    <row r="79" spans="1:7" ht="20.100000000000001" customHeight="1" x14ac:dyDescent="0.15">
      <c r="A79" s="26" t="s">
        <v>469</v>
      </c>
      <c r="B79" s="26"/>
      <c r="C79" s="27" t="s">
        <v>470</v>
      </c>
      <c r="D79" s="27"/>
      <c r="E79" s="27"/>
      <c r="F79" s="27"/>
      <c r="G79" s="27"/>
    </row>
    <row r="80" spans="1:7" ht="15" customHeight="1" x14ac:dyDescent="0.15"/>
    <row r="81" spans="1:7" ht="24.95" customHeight="1" x14ac:dyDescent="0.15">
      <c r="A81" s="17" t="s">
        <v>632</v>
      </c>
      <c r="B81" s="17"/>
      <c r="C81" s="17"/>
      <c r="D81" s="17"/>
      <c r="E81" s="17"/>
      <c r="F81" s="17"/>
      <c r="G81" s="17"/>
    </row>
    <row r="82" spans="1:7" ht="15" customHeight="1" x14ac:dyDescent="0.15"/>
    <row r="83" spans="1:7" ht="50.1" customHeight="1" x14ac:dyDescent="0.15">
      <c r="A83" s="6" t="s">
        <v>377</v>
      </c>
      <c r="B83" s="19" t="s">
        <v>584</v>
      </c>
      <c r="C83" s="19"/>
      <c r="D83" s="6" t="s">
        <v>628</v>
      </c>
      <c r="E83" s="6" t="s">
        <v>629</v>
      </c>
      <c r="F83" s="6" t="s">
        <v>630</v>
      </c>
      <c r="G83" s="6" t="s">
        <v>631</v>
      </c>
    </row>
    <row r="84" spans="1:7" ht="15" customHeight="1" x14ac:dyDescent="0.15">
      <c r="A84" s="6">
        <v>1</v>
      </c>
      <c r="B84" s="19">
        <v>2</v>
      </c>
      <c r="C84" s="19"/>
      <c r="D84" s="6">
        <v>3</v>
      </c>
      <c r="E84" s="6">
        <v>4</v>
      </c>
      <c r="F84" s="6">
        <v>5</v>
      </c>
      <c r="G84" s="6">
        <v>6</v>
      </c>
    </row>
    <row r="85" spans="1:7" ht="20.100000000000001" customHeight="1" x14ac:dyDescent="0.15">
      <c r="A85" s="6" t="s">
        <v>655</v>
      </c>
      <c r="B85" s="20" t="s">
        <v>656</v>
      </c>
      <c r="C85" s="20"/>
      <c r="D85" s="6" t="s">
        <v>635</v>
      </c>
      <c r="E85" s="10">
        <v>12</v>
      </c>
      <c r="F85" s="10">
        <v>85888.916666999998</v>
      </c>
      <c r="G85" s="10">
        <v>1030667</v>
      </c>
    </row>
    <row r="86" spans="1:7" ht="20.100000000000001" customHeight="1" x14ac:dyDescent="0.15">
      <c r="A86" s="6" t="s">
        <v>657</v>
      </c>
      <c r="B86" s="20" t="s">
        <v>658</v>
      </c>
      <c r="C86" s="20"/>
      <c r="D86" s="6" t="s">
        <v>444</v>
      </c>
      <c r="E86" s="10">
        <v>10</v>
      </c>
      <c r="F86" s="10">
        <v>130000</v>
      </c>
      <c r="G86" s="10">
        <v>1300000</v>
      </c>
    </row>
    <row r="87" spans="1:7" ht="20.100000000000001" customHeight="1" x14ac:dyDescent="0.15">
      <c r="A87" s="6" t="s">
        <v>659</v>
      </c>
      <c r="B87" s="20" t="s">
        <v>660</v>
      </c>
      <c r="C87" s="20"/>
      <c r="D87" s="6" t="s">
        <v>444</v>
      </c>
      <c r="E87" s="10">
        <v>10</v>
      </c>
      <c r="F87" s="10">
        <v>46933.3</v>
      </c>
      <c r="G87" s="10">
        <v>469333</v>
      </c>
    </row>
    <row r="88" spans="1:7" ht="20.100000000000001" customHeight="1" x14ac:dyDescent="0.15">
      <c r="A88" s="6" t="s">
        <v>661</v>
      </c>
      <c r="B88" s="20" t="s">
        <v>662</v>
      </c>
      <c r="C88" s="20"/>
      <c r="D88" s="6" t="s">
        <v>444</v>
      </c>
      <c r="E88" s="10">
        <v>2</v>
      </c>
      <c r="F88" s="10">
        <v>750000</v>
      </c>
      <c r="G88" s="10">
        <v>1500000</v>
      </c>
    </row>
    <row r="89" spans="1:7" ht="20.100000000000001" customHeight="1" x14ac:dyDescent="0.15">
      <c r="A89" s="6" t="s">
        <v>663</v>
      </c>
      <c r="B89" s="20" t="s">
        <v>662</v>
      </c>
      <c r="C89" s="20"/>
      <c r="D89" s="6" t="s">
        <v>444</v>
      </c>
      <c r="E89" s="10">
        <v>10</v>
      </c>
      <c r="F89" s="10">
        <v>831013.80099999998</v>
      </c>
      <c r="G89" s="10">
        <v>8310138.0099999998</v>
      </c>
    </row>
    <row r="90" spans="1:7" ht="39.950000000000003" customHeight="1" x14ac:dyDescent="0.15">
      <c r="A90" s="6" t="s">
        <v>664</v>
      </c>
      <c r="B90" s="20" t="s">
        <v>665</v>
      </c>
      <c r="C90" s="20"/>
      <c r="D90" s="6" t="s">
        <v>444</v>
      </c>
      <c r="E90" s="10">
        <v>12</v>
      </c>
      <c r="F90" s="10">
        <v>58333.333299999998</v>
      </c>
      <c r="G90" s="10">
        <v>700000</v>
      </c>
    </row>
    <row r="91" spans="1:7" ht="39.950000000000003" customHeight="1" x14ac:dyDescent="0.15">
      <c r="A91" s="6" t="s">
        <v>666</v>
      </c>
      <c r="B91" s="20" t="s">
        <v>667</v>
      </c>
      <c r="C91" s="20"/>
      <c r="D91" s="6" t="s">
        <v>444</v>
      </c>
      <c r="E91" s="10">
        <v>12</v>
      </c>
      <c r="F91" s="10">
        <v>125000</v>
      </c>
      <c r="G91" s="10">
        <v>1500000</v>
      </c>
    </row>
    <row r="92" spans="1:7" ht="24.95" customHeight="1" x14ac:dyDescent="0.15">
      <c r="A92" s="28" t="s">
        <v>516</v>
      </c>
      <c r="B92" s="28"/>
      <c r="C92" s="28"/>
      <c r="D92" s="28"/>
      <c r="E92" s="28"/>
      <c r="F92" s="28"/>
      <c r="G92" s="12">
        <f>SUM(G85:G91)</f>
        <v>14810138.01</v>
      </c>
    </row>
    <row r="93" spans="1:7" ht="24.95" customHeight="1" x14ac:dyDescent="0.15"/>
    <row r="94" spans="1:7" ht="20.100000000000001" customHeight="1" x14ac:dyDescent="0.15">
      <c r="A94" s="26" t="s">
        <v>468</v>
      </c>
      <c r="B94" s="26"/>
      <c r="C94" s="27" t="s">
        <v>276</v>
      </c>
      <c r="D94" s="27"/>
      <c r="E94" s="27"/>
      <c r="F94" s="27"/>
      <c r="G94" s="27"/>
    </row>
    <row r="95" spans="1:7" ht="20.100000000000001" customHeight="1" x14ac:dyDescent="0.15">
      <c r="A95" s="26" t="s">
        <v>469</v>
      </c>
      <c r="B95" s="26"/>
      <c r="C95" s="27" t="s">
        <v>470</v>
      </c>
      <c r="D95" s="27"/>
      <c r="E95" s="27"/>
      <c r="F95" s="27"/>
      <c r="G95" s="27"/>
    </row>
    <row r="96" spans="1:7" ht="15" customHeight="1" x14ac:dyDescent="0.15"/>
    <row r="97" spans="1:7" ht="24.95" customHeight="1" x14ac:dyDescent="0.15">
      <c r="A97" s="17" t="s">
        <v>668</v>
      </c>
      <c r="B97" s="17"/>
      <c r="C97" s="17"/>
      <c r="D97" s="17"/>
      <c r="E97" s="17"/>
      <c r="F97" s="17"/>
      <c r="G97" s="17"/>
    </row>
    <row r="98" spans="1:7" ht="15" customHeight="1" x14ac:dyDescent="0.15"/>
    <row r="99" spans="1:7" ht="50.1" customHeight="1" x14ac:dyDescent="0.15">
      <c r="A99" s="6" t="s">
        <v>377</v>
      </c>
      <c r="B99" s="19" t="s">
        <v>584</v>
      </c>
      <c r="C99" s="19"/>
      <c r="D99" s="6" t="s">
        <v>628</v>
      </c>
      <c r="E99" s="6" t="s">
        <v>629</v>
      </c>
      <c r="F99" s="6" t="s">
        <v>630</v>
      </c>
      <c r="G99" s="6" t="s">
        <v>631</v>
      </c>
    </row>
    <row r="100" spans="1:7" ht="15" customHeight="1" x14ac:dyDescent="0.15">
      <c r="A100" s="6">
        <v>1</v>
      </c>
      <c r="B100" s="19">
        <v>2</v>
      </c>
      <c r="C100" s="19"/>
      <c r="D100" s="6">
        <v>3</v>
      </c>
      <c r="E100" s="6">
        <v>4</v>
      </c>
      <c r="F100" s="6">
        <v>5</v>
      </c>
      <c r="G100" s="6">
        <v>6</v>
      </c>
    </row>
    <row r="101" spans="1:7" ht="20.100000000000001" customHeight="1" x14ac:dyDescent="0.15">
      <c r="A101" s="6" t="s">
        <v>669</v>
      </c>
      <c r="B101" s="20" t="s">
        <v>670</v>
      </c>
      <c r="C101" s="20"/>
      <c r="D101" s="6" t="s">
        <v>444</v>
      </c>
      <c r="E101" s="10">
        <v>25</v>
      </c>
      <c r="F101" s="10">
        <v>37685.887999999999</v>
      </c>
      <c r="G101" s="10">
        <v>942147.2</v>
      </c>
    </row>
    <row r="102" spans="1:7" ht="39.950000000000003" customHeight="1" x14ac:dyDescent="0.15">
      <c r="A102" s="6" t="s">
        <v>671</v>
      </c>
      <c r="B102" s="20" t="s">
        <v>672</v>
      </c>
      <c r="C102" s="20"/>
      <c r="D102" s="6" t="s">
        <v>635</v>
      </c>
      <c r="E102" s="10">
        <v>1</v>
      </c>
      <c r="F102" s="10">
        <v>160000</v>
      </c>
      <c r="G102" s="10">
        <v>160000</v>
      </c>
    </row>
    <row r="103" spans="1:7" ht="20.100000000000001" customHeight="1" x14ac:dyDescent="0.15">
      <c r="A103" s="6" t="s">
        <v>673</v>
      </c>
      <c r="B103" s="20" t="s">
        <v>674</v>
      </c>
      <c r="C103" s="20"/>
      <c r="D103" s="6" t="s">
        <v>635</v>
      </c>
      <c r="E103" s="10">
        <v>12</v>
      </c>
      <c r="F103" s="10">
        <v>20654.400000000001</v>
      </c>
      <c r="G103" s="10">
        <v>247852.79999999999</v>
      </c>
    </row>
    <row r="104" spans="1:7" ht="39.950000000000003" customHeight="1" x14ac:dyDescent="0.15">
      <c r="A104" s="6" t="s">
        <v>675</v>
      </c>
      <c r="B104" s="20" t="s">
        <v>676</v>
      </c>
      <c r="C104" s="20"/>
      <c r="D104" s="6" t="s">
        <v>635</v>
      </c>
      <c r="E104" s="10">
        <v>2</v>
      </c>
      <c r="F104" s="10">
        <v>325000</v>
      </c>
      <c r="G104" s="10">
        <v>650000</v>
      </c>
    </row>
    <row r="105" spans="1:7" ht="24.95" customHeight="1" x14ac:dyDescent="0.15">
      <c r="A105" s="28" t="s">
        <v>516</v>
      </c>
      <c r="B105" s="28"/>
      <c r="C105" s="28"/>
      <c r="D105" s="28"/>
      <c r="E105" s="28"/>
      <c r="F105" s="28"/>
      <c r="G105" s="12">
        <f>SUM(G101:G104)</f>
        <v>2000000</v>
      </c>
    </row>
    <row r="106" spans="1:7" ht="24.95" customHeight="1" x14ac:dyDescent="0.15"/>
    <row r="107" spans="1:7" ht="20.100000000000001" customHeight="1" x14ac:dyDescent="0.15">
      <c r="A107" s="26" t="s">
        <v>468</v>
      </c>
      <c r="B107" s="26"/>
      <c r="C107" s="27" t="s">
        <v>276</v>
      </c>
      <c r="D107" s="27"/>
      <c r="E107" s="27"/>
      <c r="F107" s="27"/>
      <c r="G107" s="27"/>
    </row>
    <row r="108" spans="1:7" ht="20.100000000000001" customHeight="1" x14ac:dyDescent="0.15">
      <c r="A108" s="26" t="s">
        <v>469</v>
      </c>
      <c r="B108" s="26"/>
      <c r="C108" s="27" t="s">
        <v>470</v>
      </c>
      <c r="D108" s="27"/>
      <c r="E108" s="27"/>
      <c r="F108" s="27"/>
      <c r="G108" s="27"/>
    </row>
    <row r="109" spans="1:7" ht="15" customHeight="1" x14ac:dyDescent="0.15"/>
    <row r="110" spans="1:7" ht="24.95" customHeight="1" x14ac:dyDescent="0.15">
      <c r="A110" s="17" t="s">
        <v>677</v>
      </c>
      <c r="B110" s="17"/>
      <c r="C110" s="17"/>
      <c r="D110" s="17"/>
      <c r="E110" s="17"/>
      <c r="F110" s="17"/>
      <c r="G110" s="17"/>
    </row>
    <row r="111" spans="1:7" ht="15" customHeight="1" x14ac:dyDescent="0.15"/>
    <row r="112" spans="1:7" ht="50.1" customHeight="1" x14ac:dyDescent="0.15">
      <c r="A112" s="6" t="s">
        <v>377</v>
      </c>
      <c r="B112" s="19" t="s">
        <v>584</v>
      </c>
      <c r="C112" s="19"/>
      <c r="D112" s="6" t="s">
        <v>628</v>
      </c>
      <c r="E112" s="6" t="s">
        <v>629</v>
      </c>
      <c r="F112" s="6" t="s">
        <v>630</v>
      </c>
      <c r="G112" s="6" t="s">
        <v>631</v>
      </c>
    </row>
    <row r="113" spans="1:7" ht="15" customHeight="1" x14ac:dyDescent="0.15">
      <c r="A113" s="6">
        <v>1</v>
      </c>
      <c r="B113" s="19">
        <v>2</v>
      </c>
      <c r="C113" s="19"/>
      <c r="D113" s="6">
        <v>3</v>
      </c>
      <c r="E113" s="6">
        <v>4</v>
      </c>
      <c r="F113" s="6">
        <v>5</v>
      </c>
      <c r="G113" s="6">
        <v>6</v>
      </c>
    </row>
    <row r="114" spans="1:7" ht="20.100000000000001" customHeight="1" x14ac:dyDescent="0.15">
      <c r="A114" s="6" t="s">
        <v>678</v>
      </c>
      <c r="B114" s="20" t="s">
        <v>679</v>
      </c>
      <c r="C114" s="20"/>
      <c r="D114" s="6" t="s">
        <v>444</v>
      </c>
      <c r="E114" s="10">
        <v>21</v>
      </c>
      <c r="F114" s="10">
        <v>11904.7619</v>
      </c>
      <c r="G114" s="10">
        <v>250000</v>
      </c>
    </row>
    <row r="115" spans="1:7" ht="24.95" customHeight="1" x14ac:dyDescent="0.15">
      <c r="A115" s="28" t="s">
        <v>516</v>
      </c>
      <c r="B115" s="28"/>
      <c r="C115" s="28"/>
      <c r="D115" s="28"/>
      <c r="E115" s="28"/>
      <c r="F115" s="28"/>
      <c r="G115" s="12">
        <f>SUM(G114:G114)</f>
        <v>250000</v>
      </c>
    </row>
    <row r="116" spans="1:7" ht="24.95" customHeight="1" x14ac:dyDescent="0.15"/>
    <row r="117" spans="1:7" ht="20.100000000000001" customHeight="1" x14ac:dyDescent="0.15">
      <c r="A117" s="26" t="s">
        <v>468</v>
      </c>
      <c r="B117" s="26"/>
      <c r="C117" s="27" t="s">
        <v>276</v>
      </c>
      <c r="D117" s="27"/>
      <c r="E117" s="27"/>
      <c r="F117" s="27"/>
      <c r="G117" s="27"/>
    </row>
    <row r="118" spans="1:7" ht="20.100000000000001" customHeight="1" x14ac:dyDescent="0.15">
      <c r="A118" s="26" t="s">
        <v>469</v>
      </c>
      <c r="B118" s="26"/>
      <c r="C118" s="27" t="s">
        <v>470</v>
      </c>
      <c r="D118" s="27"/>
      <c r="E118" s="27"/>
      <c r="F118" s="27"/>
      <c r="G118" s="27"/>
    </row>
    <row r="119" spans="1:7" ht="15" customHeight="1" x14ac:dyDescent="0.15"/>
    <row r="120" spans="1:7" ht="24.95" customHeight="1" x14ac:dyDescent="0.15">
      <c r="A120" s="17" t="s">
        <v>627</v>
      </c>
      <c r="B120" s="17"/>
      <c r="C120" s="17"/>
      <c r="D120" s="17"/>
      <c r="E120" s="17"/>
      <c r="F120" s="17"/>
      <c r="G120" s="17"/>
    </row>
    <row r="121" spans="1:7" ht="15" customHeight="1" x14ac:dyDescent="0.15"/>
    <row r="122" spans="1:7" ht="50.1" customHeight="1" x14ac:dyDescent="0.15">
      <c r="A122" s="6" t="s">
        <v>377</v>
      </c>
      <c r="B122" s="19" t="s">
        <v>584</v>
      </c>
      <c r="C122" s="19"/>
      <c r="D122" s="6" t="s">
        <v>628</v>
      </c>
      <c r="E122" s="6" t="s">
        <v>629</v>
      </c>
      <c r="F122" s="6" t="s">
        <v>630</v>
      </c>
      <c r="G122" s="6" t="s">
        <v>631</v>
      </c>
    </row>
    <row r="123" spans="1:7" ht="15" customHeight="1" x14ac:dyDescent="0.15">
      <c r="A123" s="6">
        <v>1</v>
      </c>
      <c r="B123" s="19">
        <v>2</v>
      </c>
      <c r="C123" s="19"/>
      <c r="D123" s="6">
        <v>3</v>
      </c>
      <c r="E123" s="6">
        <v>4</v>
      </c>
      <c r="F123" s="6">
        <v>5</v>
      </c>
      <c r="G123" s="6">
        <v>6</v>
      </c>
    </row>
    <row r="124" spans="1:7" ht="24.95" customHeight="1" x14ac:dyDescent="0.15">
      <c r="A124" s="28" t="s">
        <v>516</v>
      </c>
      <c r="B124" s="28"/>
      <c r="C124" s="28"/>
      <c r="D124" s="28"/>
      <c r="E124" s="28"/>
      <c r="F124" s="28"/>
      <c r="G124" s="12"/>
    </row>
    <row r="125" spans="1:7" ht="24.95" customHeight="1" x14ac:dyDescent="0.15"/>
    <row r="126" spans="1:7" ht="20.100000000000001" customHeight="1" x14ac:dyDescent="0.15">
      <c r="A126" s="26" t="s">
        <v>468</v>
      </c>
      <c r="B126" s="26"/>
      <c r="C126" s="27" t="s">
        <v>276</v>
      </c>
      <c r="D126" s="27"/>
      <c r="E126" s="27"/>
      <c r="F126" s="27"/>
      <c r="G126" s="27"/>
    </row>
    <row r="127" spans="1:7" ht="20.100000000000001" customHeight="1" x14ac:dyDescent="0.15">
      <c r="A127" s="26" t="s">
        <v>469</v>
      </c>
      <c r="B127" s="26"/>
      <c r="C127" s="27" t="s">
        <v>470</v>
      </c>
      <c r="D127" s="27"/>
      <c r="E127" s="27"/>
      <c r="F127" s="27"/>
      <c r="G127" s="27"/>
    </row>
    <row r="128" spans="1:7" ht="15" customHeight="1" x14ac:dyDescent="0.15"/>
    <row r="129" spans="1:7" ht="24.95" customHeight="1" x14ac:dyDescent="0.15">
      <c r="A129" s="17" t="s">
        <v>680</v>
      </c>
      <c r="B129" s="17"/>
      <c r="C129" s="17"/>
      <c r="D129" s="17"/>
      <c r="E129" s="17"/>
      <c r="F129" s="17"/>
      <c r="G129" s="17"/>
    </row>
    <row r="130" spans="1:7" ht="15" customHeight="1" x14ac:dyDescent="0.15"/>
    <row r="131" spans="1:7" ht="50.1" customHeight="1" x14ac:dyDescent="0.15">
      <c r="A131" s="6" t="s">
        <v>377</v>
      </c>
      <c r="B131" s="19" t="s">
        <v>584</v>
      </c>
      <c r="C131" s="19"/>
      <c r="D131" s="6" t="s">
        <v>628</v>
      </c>
      <c r="E131" s="6" t="s">
        <v>629</v>
      </c>
      <c r="F131" s="6" t="s">
        <v>630</v>
      </c>
      <c r="G131" s="6" t="s">
        <v>631</v>
      </c>
    </row>
    <row r="132" spans="1:7" ht="15" customHeight="1" x14ac:dyDescent="0.15">
      <c r="A132" s="6">
        <v>1</v>
      </c>
      <c r="B132" s="19">
        <v>2</v>
      </c>
      <c r="C132" s="19"/>
      <c r="D132" s="6">
        <v>3</v>
      </c>
      <c r="E132" s="6">
        <v>4</v>
      </c>
      <c r="F132" s="6">
        <v>5</v>
      </c>
      <c r="G132" s="6">
        <v>6</v>
      </c>
    </row>
    <row r="133" spans="1:7" ht="39.950000000000003" customHeight="1" x14ac:dyDescent="0.15">
      <c r="A133" s="6" t="s">
        <v>681</v>
      </c>
      <c r="B133" s="20" t="s">
        <v>682</v>
      </c>
      <c r="C133" s="20"/>
      <c r="D133" s="6" t="s">
        <v>635</v>
      </c>
      <c r="E133" s="10">
        <v>5</v>
      </c>
      <c r="F133" s="10">
        <v>91572.800000000003</v>
      </c>
      <c r="G133" s="10">
        <v>457864</v>
      </c>
    </row>
    <row r="134" spans="1:7" ht="20.100000000000001" customHeight="1" x14ac:dyDescent="0.15">
      <c r="A134" s="6" t="s">
        <v>683</v>
      </c>
      <c r="B134" s="20" t="s">
        <v>684</v>
      </c>
      <c r="C134" s="20"/>
      <c r="D134" s="6" t="s">
        <v>444</v>
      </c>
      <c r="E134" s="10">
        <v>100</v>
      </c>
      <c r="F134" s="10">
        <v>54333.748800000001</v>
      </c>
      <c r="G134" s="10">
        <v>5433374.8799999999</v>
      </c>
    </row>
    <row r="135" spans="1:7" ht="39.950000000000003" customHeight="1" x14ac:dyDescent="0.15">
      <c r="A135" s="6" t="s">
        <v>685</v>
      </c>
      <c r="B135" s="20" t="s">
        <v>686</v>
      </c>
      <c r="C135" s="20"/>
      <c r="D135" s="6" t="s">
        <v>444</v>
      </c>
      <c r="E135" s="10">
        <v>40</v>
      </c>
      <c r="F135" s="10">
        <v>46510.807249999998</v>
      </c>
      <c r="G135" s="10">
        <v>1860432.29</v>
      </c>
    </row>
    <row r="136" spans="1:7" ht="24.95" customHeight="1" x14ac:dyDescent="0.15">
      <c r="A136" s="28" t="s">
        <v>516</v>
      </c>
      <c r="B136" s="28"/>
      <c r="C136" s="28"/>
      <c r="D136" s="28"/>
      <c r="E136" s="28"/>
      <c r="F136" s="28"/>
      <c r="G136" s="12">
        <f>SUM(G133:G135)</f>
        <v>7751671.1699999999</v>
      </c>
    </row>
    <row r="137" spans="1:7" ht="24.95" customHeight="1" x14ac:dyDescent="0.15"/>
    <row r="138" spans="1:7" ht="20.100000000000001" customHeight="1" x14ac:dyDescent="0.15">
      <c r="A138" s="26" t="s">
        <v>468</v>
      </c>
      <c r="B138" s="26"/>
      <c r="C138" s="27" t="s">
        <v>276</v>
      </c>
      <c r="D138" s="27"/>
      <c r="E138" s="27"/>
      <c r="F138" s="27"/>
      <c r="G138" s="27"/>
    </row>
    <row r="139" spans="1:7" ht="20.100000000000001" customHeight="1" x14ac:dyDescent="0.15">
      <c r="A139" s="26" t="s">
        <v>469</v>
      </c>
      <c r="B139" s="26"/>
      <c r="C139" s="27" t="s">
        <v>470</v>
      </c>
      <c r="D139" s="27"/>
      <c r="E139" s="27"/>
      <c r="F139" s="27"/>
      <c r="G139" s="27"/>
    </row>
    <row r="140" spans="1:7" ht="15" customHeight="1" x14ac:dyDescent="0.15"/>
    <row r="141" spans="1:7" ht="24.95" customHeight="1" x14ac:dyDescent="0.15">
      <c r="A141" s="17" t="s">
        <v>687</v>
      </c>
      <c r="B141" s="17"/>
      <c r="C141" s="17"/>
      <c r="D141" s="17"/>
      <c r="E141" s="17"/>
      <c r="F141" s="17"/>
      <c r="G141" s="17"/>
    </row>
    <row r="142" spans="1:7" ht="15" customHeight="1" x14ac:dyDescent="0.15"/>
    <row r="143" spans="1:7" ht="50.1" customHeight="1" x14ac:dyDescent="0.15">
      <c r="A143" s="6" t="s">
        <v>377</v>
      </c>
      <c r="B143" s="19" t="s">
        <v>584</v>
      </c>
      <c r="C143" s="19"/>
      <c r="D143" s="6" t="s">
        <v>628</v>
      </c>
      <c r="E143" s="6" t="s">
        <v>629</v>
      </c>
      <c r="F143" s="6" t="s">
        <v>630</v>
      </c>
      <c r="G143" s="6" t="s">
        <v>631</v>
      </c>
    </row>
    <row r="144" spans="1:7" ht="15" customHeight="1" x14ac:dyDescent="0.15">
      <c r="A144" s="6">
        <v>1</v>
      </c>
      <c r="B144" s="19">
        <v>2</v>
      </c>
      <c r="C144" s="19"/>
      <c r="D144" s="6">
        <v>3</v>
      </c>
      <c r="E144" s="6">
        <v>4</v>
      </c>
      <c r="F144" s="6">
        <v>5</v>
      </c>
      <c r="G144" s="6">
        <v>6</v>
      </c>
    </row>
    <row r="145" spans="1:7" ht="20.100000000000001" customHeight="1" x14ac:dyDescent="0.15">
      <c r="A145" s="6" t="s">
        <v>572</v>
      </c>
      <c r="B145" s="20" t="s">
        <v>688</v>
      </c>
      <c r="C145" s="20"/>
      <c r="D145" s="6" t="s">
        <v>635</v>
      </c>
      <c r="E145" s="10">
        <v>34600</v>
      </c>
      <c r="F145" s="10">
        <v>349.80656299999998</v>
      </c>
      <c r="G145" s="10">
        <v>12103307.08</v>
      </c>
    </row>
    <row r="146" spans="1:7" ht="20.100000000000001" customHeight="1" x14ac:dyDescent="0.15">
      <c r="A146" s="6" t="s">
        <v>689</v>
      </c>
      <c r="B146" s="20" t="s">
        <v>688</v>
      </c>
      <c r="C146" s="20"/>
      <c r="D146" s="6" t="s">
        <v>444</v>
      </c>
      <c r="E146" s="10">
        <v>4900</v>
      </c>
      <c r="F146" s="10">
        <v>346.43159600000001</v>
      </c>
      <c r="G146" s="10">
        <v>1697514.82</v>
      </c>
    </row>
    <row r="147" spans="1:7" ht="24.95" customHeight="1" x14ac:dyDescent="0.15">
      <c r="A147" s="28" t="s">
        <v>516</v>
      </c>
      <c r="B147" s="28"/>
      <c r="C147" s="28"/>
      <c r="D147" s="28"/>
      <c r="E147" s="28"/>
      <c r="F147" s="28"/>
      <c r="G147" s="12">
        <f>SUM(G145:G146)</f>
        <v>13800821.9</v>
      </c>
    </row>
    <row r="148" spans="1:7" ht="24.95" customHeight="1" x14ac:dyDescent="0.15"/>
    <row r="149" spans="1:7" ht="20.100000000000001" customHeight="1" x14ac:dyDescent="0.15">
      <c r="A149" s="26" t="s">
        <v>468</v>
      </c>
      <c r="B149" s="26"/>
      <c r="C149" s="27" t="s">
        <v>276</v>
      </c>
      <c r="D149" s="27"/>
      <c r="E149" s="27"/>
      <c r="F149" s="27"/>
      <c r="G149" s="27"/>
    </row>
    <row r="150" spans="1:7" ht="20.100000000000001" customHeight="1" x14ac:dyDescent="0.15">
      <c r="A150" s="26" t="s">
        <v>469</v>
      </c>
      <c r="B150" s="26"/>
      <c r="C150" s="27" t="s">
        <v>470</v>
      </c>
      <c r="D150" s="27"/>
      <c r="E150" s="27"/>
      <c r="F150" s="27"/>
      <c r="G150" s="27"/>
    </row>
    <row r="151" spans="1:7" ht="15" customHeight="1" x14ac:dyDescent="0.15"/>
    <row r="152" spans="1:7" ht="24.95" customHeight="1" x14ac:dyDescent="0.15">
      <c r="A152" s="17" t="s">
        <v>690</v>
      </c>
      <c r="B152" s="17"/>
      <c r="C152" s="17"/>
      <c r="D152" s="17"/>
      <c r="E152" s="17"/>
      <c r="F152" s="17"/>
      <c r="G152" s="17"/>
    </row>
    <row r="153" spans="1:7" ht="15" customHeight="1" x14ac:dyDescent="0.15"/>
    <row r="154" spans="1:7" ht="50.1" customHeight="1" x14ac:dyDescent="0.15">
      <c r="A154" s="6" t="s">
        <v>377</v>
      </c>
      <c r="B154" s="19" t="s">
        <v>584</v>
      </c>
      <c r="C154" s="19"/>
      <c r="D154" s="6" t="s">
        <v>628</v>
      </c>
      <c r="E154" s="6" t="s">
        <v>629</v>
      </c>
      <c r="F154" s="6" t="s">
        <v>630</v>
      </c>
      <c r="G154" s="6" t="s">
        <v>631</v>
      </c>
    </row>
    <row r="155" spans="1:7" ht="15" customHeight="1" x14ac:dyDescent="0.15">
      <c r="A155" s="6">
        <v>1</v>
      </c>
      <c r="B155" s="19">
        <v>2</v>
      </c>
      <c r="C155" s="19"/>
      <c r="D155" s="6">
        <v>3</v>
      </c>
      <c r="E155" s="6">
        <v>4</v>
      </c>
      <c r="F155" s="6">
        <v>5</v>
      </c>
      <c r="G155" s="6">
        <v>6</v>
      </c>
    </row>
    <row r="156" spans="1:7" ht="20.100000000000001" customHeight="1" x14ac:dyDescent="0.15">
      <c r="A156" s="6" t="s">
        <v>573</v>
      </c>
      <c r="B156" s="20" t="s">
        <v>691</v>
      </c>
      <c r="C156" s="20"/>
      <c r="D156" s="6" t="s">
        <v>635</v>
      </c>
      <c r="E156" s="10">
        <v>21399</v>
      </c>
      <c r="F156" s="10">
        <v>51.990746999999999</v>
      </c>
      <c r="G156" s="10">
        <v>1112550</v>
      </c>
    </row>
    <row r="157" spans="1:7" ht="20.100000000000001" customHeight="1" x14ac:dyDescent="0.15">
      <c r="A157" s="6" t="s">
        <v>692</v>
      </c>
      <c r="B157" s="20" t="s">
        <v>693</v>
      </c>
      <c r="C157" s="20"/>
      <c r="D157" s="6" t="s">
        <v>444</v>
      </c>
      <c r="E157" s="10">
        <v>3604</v>
      </c>
      <c r="F157" s="10">
        <v>52.011654</v>
      </c>
      <c r="G157" s="10">
        <v>187450</v>
      </c>
    </row>
    <row r="158" spans="1:7" ht="24.95" customHeight="1" x14ac:dyDescent="0.15">
      <c r="A158" s="28" t="s">
        <v>516</v>
      </c>
      <c r="B158" s="28"/>
      <c r="C158" s="28"/>
      <c r="D158" s="28"/>
      <c r="E158" s="28"/>
      <c r="F158" s="28"/>
      <c r="G158" s="12">
        <f>SUM(G156:G157)</f>
        <v>1300000</v>
      </c>
    </row>
    <row r="159" spans="1:7" ht="24.95" customHeight="1" x14ac:dyDescent="0.15"/>
    <row r="160" spans="1:7" ht="20.100000000000001" customHeight="1" x14ac:dyDescent="0.15">
      <c r="A160" s="26" t="s">
        <v>468</v>
      </c>
      <c r="B160" s="26"/>
      <c r="C160" s="27" t="s">
        <v>276</v>
      </c>
      <c r="D160" s="27"/>
      <c r="E160" s="27"/>
      <c r="F160" s="27"/>
      <c r="G160" s="27"/>
    </row>
    <row r="161" spans="1:7" ht="20.100000000000001" customHeight="1" x14ac:dyDescent="0.15">
      <c r="A161" s="26" t="s">
        <v>469</v>
      </c>
      <c r="B161" s="26"/>
      <c r="C161" s="27" t="s">
        <v>470</v>
      </c>
      <c r="D161" s="27"/>
      <c r="E161" s="27"/>
      <c r="F161" s="27"/>
      <c r="G161" s="27"/>
    </row>
    <row r="162" spans="1:7" ht="15" customHeight="1" x14ac:dyDescent="0.15"/>
    <row r="163" spans="1:7" ht="24.95" customHeight="1" x14ac:dyDescent="0.15">
      <c r="A163" s="17" t="s">
        <v>694</v>
      </c>
      <c r="B163" s="17"/>
      <c r="C163" s="17"/>
      <c r="D163" s="17"/>
      <c r="E163" s="17"/>
      <c r="F163" s="17"/>
      <c r="G163" s="17"/>
    </row>
    <row r="164" spans="1:7" ht="15" customHeight="1" x14ac:dyDescent="0.15"/>
    <row r="165" spans="1:7" ht="50.1" customHeight="1" x14ac:dyDescent="0.15">
      <c r="A165" s="6" t="s">
        <v>377</v>
      </c>
      <c r="B165" s="19" t="s">
        <v>584</v>
      </c>
      <c r="C165" s="19"/>
      <c r="D165" s="6" t="s">
        <v>628</v>
      </c>
      <c r="E165" s="6" t="s">
        <v>629</v>
      </c>
      <c r="F165" s="6" t="s">
        <v>630</v>
      </c>
      <c r="G165" s="6" t="s">
        <v>631</v>
      </c>
    </row>
    <row r="166" spans="1:7" ht="15" customHeight="1" x14ac:dyDescent="0.15">
      <c r="A166" s="6">
        <v>1</v>
      </c>
      <c r="B166" s="19">
        <v>2</v>
      </c>
      <c r="C166" s="19"/>
      <c r="D166" s="6">
        <v>3</v>
      </c>
      <c r="E166" s="6">
        <v>4</v>
      </c>
      <c r="F166" s="6">
        <v>5</v>
      </c>
      <c r="G166" s="6">
        <v>6</v>
      </c>
    </row>
    <row r="167" spans="1:7" ht="39.950000000000003" customHeight="1" x14ac:dyDescent="0.15">
      <c r="A167" s="6" t="s">
        <v>575</v>
      </c>
      <c r="B167" s="20" t="s">
        <v>695</v>
      </c>
      <c r="C167" s="20"/>
      <c r="D167" s="6" t="s">
        <v>444</v>
      </c>
      <c r="E167" s="10">
        <v>1000</v>
      </c>
      <c r="F167" s="10">
        <v>1000</v>
      </c>
      <c r="G167" s="10">
        <v>1000000</v>
      </c>
    </row>
    <row r="168" spans="1:7" ht="24.95" customHeight="1" x14ac:dyDescent="0.15">
      <c r="A168" s="28" t="s">
        <v>516</v>
      </c>
      <c r="B168" s="28"/>
      <c r="C168" s="28"/>
      <c r="D168" s="28"/>
      <c r="E168" s="28"/>
      <c r="F168" s="28"/>
      <c r="G168" s="12">
        <f>SUM(G167:G167)</f>
        <v>1000000</v>
      </c>
    </row>
    <row r="169" spans="1:7" ht="24.95" customHeight="1" x14ac:dyDescent="0.15"/>
    <row r="170" spans="1:7" ht="20.100000000000001" customHeight="1" x14ac:dyDescent="0.15">
      <c r="A170" s="26" t="s">
        <v>468</v>
      </c>
      <c r="B170" s="26"/>
      <c r="C170" s="27" t="s">
        <v>276</v>
      </c>
      <c r="D170" s="27"/>
      <c r="E170" s="27"/>
      <c r="F170" s="27"/>
      <c r="G170" s="27"/>
    </row>
    <row r="171" spans="1:7" ht="20.100000000000001" customHeight="1" x14ac:dyDescent="0.15">
      <c r="A171" s="26" t="s">
        <v>469</v>
      </c>
      <c r="B171" s="26"/>
      <c r="C171" s="27" t="s">
        <v>470</v>
      </c>
      <c r="D171" s="27"/>
      <c r="E171" s="27"/>
      <c r="F171" s="27"/>
      <c r="G171" s="27"/>
    </row>
    <row r="172" spans="1:7" ht="15" customHeight="1" x14ac:dyDescent="0.15"/>
    <row r="173" spans="1:7" ht="24.95" customHeight="1" x14ac:dyDescent="0.15">
      <c r="A173" s="17" t="s">
        <v>696</v>
      </c>
      <c r="B173" s="17"/>
      <c r="C173" s="17"/>
      <c r="D173" s="17"/>
      <c r="E173" s="17"/>
      <c r="F173" s="17"/>
      <c r="G173" s="17"/>
    </row>
    <row r="174" spans="1:7" ht="15" customHeight="1" x14ac:dyDescent="0.15"/>
    <row r="175" spans="1:7" ht="50.1" customHeight="1" x14ac:dyDescent="0.15">
      <c r="A175" s="6" t="s">
        <v>377</v>
      </c>
      <c r="B175" s="19" t="s">
        <v>584</v>
      </c>
      <c r="C175" s="19"/>
      <c r="D175" s="6" t="s">
        <v>628</v>
      </c>
      <c r="E175" s="6" t="s">
        <v>629</v>
      </c>
      <c r="F175" s="6" t="s">
        <v>630</v>
      </c>
      <c r="G175" s="6" t="s">
        <v>631</v>
      </c>
    </row>
    <row r="176" spans="1:7" ht="15" customHeight="1" x14ac:dyDescent="0.15">
      <c r="A176" s="6">
        <v>1</v>
      </c>
      <c r="B176" s="19">
        <v>2</v>
      </c>
      <c r="C176" s="19"/>
      <c r="D176" s="6">
        <v>3</v>
      </c>
      <c r="E176" s="6">
        <v>4</v>
      </c>
      <c r="F176" s="6">
        <v>5</v>
      </c>
      <c r="G176" s="6">
        <v>6</v>
      </c>
    </row>
    <row r="177" spans="1:7" ht="20.100000000000001" customHeight="1" x14ac:dyDescent="0.15">
      <c r="A177" s="6" t="s">
        <v>577</v>
      </c>
      <c r="B177" s="20" t="s">
        <v>697</v>
      </c>
      <c r="C177" s="20"/>
      <c r="D177" s="6" t="s">
        <v>444</v>
      </c>
      <c r="E177" s="10">
        <v>3000</v>
      </c>
      <c r="F177" s="10">
        <v>1000</v>
      </c>
      <c r="G177" s="10">
        <v>3000000</v>
      </c>
    </row>
    <row r="178" spans="1:7" ht="39.950000000000003" customHeight="1" x14ac:dyDescent="0.15">
      <c r="A178" s="6" t="s">
        <v>698</v>
      </c>
      <c r="B178" s="20" t="s">
        <v>699</v>
      </c>
      <c r="C178" s="20"/>
      <c r="D178" s="6" t="s">
        <v>444</v>
      </c>
      <c r="E178" s="10">
        <v>2056</v>
      </c>
      <c r="F178" s="10">
        <v>731.32180400000004</v>
      </c>
      <c r="G178" s="10">
        <v>1503597.63</v>
      </c>
    </row>
    <row r="179" spans="1:7" ht="39.950000000000003" customHeight="1" x14ac:dyDescent="0.15">
      <c r="A179" s="6" t="s">
        <v>698</v>
      </c>
      <c r="B179" s="20" t="s">
        <v>699</v>
      </c>
      <c r="C179" s="20"/>
      <c r="D179" s="6" t="s">
        <v>444</v>
      </c>
      <c r="E179" s="10">
        <v>1000</v>
      </c>
      <c r="F179" s="10">
        <v>800</v>
      </c>
      <c r="G179" s="10">
        <v>800000</v>
      </c>
    </row>
    <row r="180" spans="1:7" ht="24.95" customHeight="1" x14ac:dyDescent="0.15">
      <c r="A180" s="28" t="s">
        <v>516</v>
      </c>
      <c r="B180" s="28"/>
      <c r="C180" s="28"/>
      <c r="D180" s="28"/>
      <c r="E180" s="28"/>
      <c r="F180" s="28"/>
      <c r="G180" s="12">
        <f>SUM(G177:G179)</f>
        <v>5303597.63</v>
      </c>
    </row>
    <row r="181" spans="1:7" ht="24.95" customHeight="1" x14ac:dyDescent="0.15"/>
    <row r="182" spans="1:7" ht="20.100000000000001" customHeight="1" x14ac:dyDescent="0.15">
      <c r="A182" s="26" t="s">
        <v>468</v>
      </c>
      <c r="B182" s="26"/>
      <c r="C182" s="27" t="s">
        <v>276</v>
      </c>
      <c r="D182" s="27"/>
      <c r="E182" s="27"/>
      <c r="F182" s="27"/>
      <c r="G182" s="27"/>
    </row>
    <row r="183" spans="1:7" ht="20.100000000000001" customHeight="1" x14ac:dyDescent="0.15">
      <c r="A183" s="26" t="s">
        <v>469</v>
      </c>
      <c r="B183" s="26"/>
      <c r="C183" s="27" t="s">
        <v>470</v>
      </c>
      <c r="D183" s="27"/>
      <c r="E183" s="27"/>
      <c r="F183" s="27"/>
      <c r="G183" s="27"/>
    </row>
    <row r="184" spans="1:7" ht="15" customHeight="1" x14ac:dyDescent="0.15"/>
    <row r="185" spans="1:7" ht="24.95" customHeight="1" x14ac:dyDescent="0.15">
      <c r="A185" s="17" t="s">
        <v>700</v>
      </c>
      <c r="B185" s="17"/>
      <c r="C185" s="17"/>
      <c r="D185" s="17"/>
      <c r="E185" s="17"/>
      <c r="F185" s="17"/>
      <c r="G185" s="17"/>
    </row>
    <row r="186" spans="1:7" ht="15" customHeight="1" x14ac:dyDescent="0.15"/>
    <row r="187" spans="1:7" ht="50.1" customHeight="1" x14ac:dyDescent="0.15">
      <c r="A187" s="6" t="s">
        <v>377</v>
      </c>
      <c r="B187" s="19" t="s">
        <v>584</v>
      </c>
      <c r="C187" s="19"/>
      <c r="D187" s="6" t="s">
        <v>628</v>
      </c>
      <c r="E187" s="6" t="s">
        <v>629</v>
      </c>
      <c r="F187" s="6" t="s">
        <v>630</v>
      </c>
      <c r="G187" s="6" t="s">
        <v>631</v>
      </c>
    </row>
    <row r="188" spans="1:7" ht="15" customHeight="1" x14ac:dyDescent="0.15">
      <c r="A188" s="6">
        <v>1</v>
      </c>
      <c r="B188" s="19">
        <v>2</v>
      </c>
      <c r="C188" s="19"/>
      <c r="D188" s="6">
        <v>3</v>
      </c>
      <c r="E188" s="6">
        <v>4</v>
      </c>
      <c r="F188" s="6">
        <v>5</v>
      </c>
      <c r="G188" s="6">
        <v>6</v>
      </c>
    </row>
    <row r="189" spans="1:7" ht="39.950000000000003" customHeight="1" x14ac:dyDescent="0.15">
      <c r="A189" s="6" t="s">
        <v>571</v>
      </c>
      <c r="B189" s="20" t="s">
        <v>701</v>
      </c>
      <c r="C189" s="20"/>
      <c r="D189" s="6" t="s">
        <v>444</v>
      </c>
      <c r="E189" s="10">
        <v>25</v>
      </c>
      <c r="F189" s="10">
        <v>24000</v>
      </c>
      <c r="G189" s="10">
        <v>600000</v>
      </c>
    </row>
    <row r="190" spans="1:7" ht="24.95" customHeight="1" x14ac:dyDescent="0.15">
      <c r="A190" s="28" t="s">
        <v>516</v>
      </c>
      <c r="B190" s="28"/>
      <c r="C190" s="28"/>
      <c r="D190" s="28"/>
      <c r="E190" s="28"/>
      <c r="F190" s="28"/>
      <c r="G190" s="12">
        <f>SUM(G189:G189)</f>
        <v>600000</v>
      </c>
    </row>
    <row r="191" spans="1:7" ht="24.95" customHeight="1" x14ac:dyDescent="0.15"/>
    <row r="192" spans="1:7" ht="20.100000000000001" customHeight="1" x14ac:dyDescent="0.15">
      <c r="A192" s="26" t="s">
        <v>468</v>
      </c>
      <c r="B192" s="26"/>
      <c r="C192" s="27" t="s">
        <v>276</v>
      </c>
      <c r="D192" s="27"/>
      <c r="E192" s="27"/>
      <c r="F192" s="27"/>
      <c r="G192" s="27"/>
    </row>
    <row r="193" spans="1:7" ht="20.100000000000001" customHeight="1" x14ac:dyDescent="0.15">
      <c r="A193" s="26" t="s">
        <v>469</v>
      </c>
      <c r="B193" s="26"/>
      <c r="C193" s="27" t="s">
        <v>517</v>
      </c>
      <c r="D193" s="27"/>
      <c r="E193" s="27"/>
      <c r="F193" s="27"/>
      <c r="G193" s="27"/>
    </row>
    <row r="194" spans="1:7" ht="15" customHeight="1" x14ac:dyDescent="0.15"/>
    <row r="195" spans="1:7" ht="24.95" customHeight="1" x14ac:dyDescent="0.15">
      <c r="A195" s="17" t="s">
        <v>636</v>
      </c>
      <c r="B195" s="17"/>
      <c r="C195" s="17"/>
      <c r="D195" s="17"/>
      <c r="E195" s="17"/>
      <c r="F195" s="17"/>
      <c r="G195" s="17"/>
    </row>
    <row r="196" spans="1:7" ht="15" customHeight="1" x14ac:dyDescent="0.15"/>
    <row r="197" spans="1:7" ht="50.1" customHeight="1" x14ac:dyDescent="0.15">
      <c r="A197" s="6" t="s">
        <v>377</v>
      </c>
      <c r="B197" s="19" t="s">
        <v>584</v>
      </c>
      <c r="C197" s="19"/>
      <c r="D197" s="6" t="s">
        <v>628</v>
      </c>
      <c r="E197" s="6" t="s">
        <v>629</v>
      </c>
      <c r="F197" s="6" t="s">
        <v>630</v>
      </c>
      <c r="G197" s="6" t="s">
        <v>631</v>
      </c>
    </row>
    <row r="198" spans="1:7" ht="15" customHeight="1" x14ac:dyDescent="0.15">
      <c r="A198" s="6">
        <v>1</v>
      </c>
      <c r="B198" s="19">
        <v>2</v>
      </c>
      <c r="C198" s="19"/>
      <c r="D198" s="6">
        <v>3</v>
      </c>
      <c r="E198" s="6">
        <v>4</v>
      </c>
      <c r="F198" s="6">
        <v>5</v>
      </c>
      <c r="G198" s="6">
        <v>6</v>
      </c>
    </row>
    <row r="199" spans="1:7" ht="20.100000000000001" customHeight="1" x14ac:dyDescent="0.15">
      <c r="A199" s="6" t="s">
        <v>527</v>
      </c>
      <c r="B199" s="20" t="s">
        <v>702</v>
      </c>
      <c r="C199" s="20"/>
      <c r="D199" s="6" t="s">
        <v>635</v>
      </c>
      <c r="E199" s="10">
        <v>12</v>
      </c>
      <c r="F199" s="10">
        <v>47500</v>
      </c>
      <c r="G199" s="10">
        <v>570000</v>
      </c>
    </row>
    <row r="200" spans="1:7" ht="24.95" customHeight="1" x14ac:dyDescent="0.15">
      <c r="A200" s="28" t="s">
        <v>516</v>
      </c>
      <c r="B200" s="28"/>
      <c r="C200" s="28"/>
      <c r="D200" s="28"/>
      <c r="E200" s="28"/>
      <c r="F200" s="28"/>
      <c r="G200" s="12">
        <f>SUM(G199:G199)</f>
        <v>570000</v>
      </c>
    </row>
    <row r="201" spans="1:7" ht="24.95" customHeight="1" x14ac:dyDescent="0.15"/>
    <row r="202" spans="1:7" ht="20.100000000000001" customHeight="1" x14ac:dyDescent="0.15">
      <c r="A202" s="26" t="s">
        <v>468</v>
      </c>
      <c r="B202" s="26"/>
      <c r="C202" s="27" t="s">
        <v>276</v>
      </c>
      <c r="D202" s="27"/>
      <c r="E202" s="27"/>
      <c r="F202" s="27"/>
      <c r="G202" s="27"/>
    </row>
    <row r="203" spans="1:7" ht="20.100000000000001" customHeight="1" x14ac:dyDescent="0.15">
      <c r="A203" s="26" t="s">
        <v>469</v>
      </c>
      <c r="B203" s="26"/>
      <c r="C203" s="27" t="s">
        <v>517</v>
      </c>
      <c r="D203" s="27"/>
      <c r="E203" s="27"/>
      <c r="F203" s="27"/>
      <c r="G203" s="27"/>
    </row>
    <row r="204" spans="1:7" ht="15" customHeight="1" x14ac:dyDescent="0.15"/>
    <row r="205" spans="1:7" ht="24.95" customHeight="1" x14ac:dyDescent="0.15">
      <c r="A205" s="17" t="s">
        <v>643</v>
      </c>
      <c r="B205" s="17"/>
      <c r="C205" s="17"/>
      <c r="D205" s="17"/>
      <c r="E205" s="17"/>
      <c r="F205" s="17"/>
      <c r="G205" s="17"/>
    </row>
    <row r="206" spans="1:7" ht="15" customHeight="1" x14ac:dyDescent="0.15"/>
    <row r="207" spans="1:7" ht="50.1" customHeight="1" x14ac:dyDescent="0.15">
      <c r="A207" s="6" t="s">
        <v>377</v>
      </c>
      <c r="B207" s="19" t="s">
        <v>584</v>
      </c>
      <c r="C207" s="19"/>
      <c r="D207" s="6" t="s">
        <v>628</v>
      </c>
      <c r="E207" s="6" t="s">
        <v>629</v>
      </c>
      <c r="F207" s="6" t="s">
        <v>630</v>
      </c>
      <c r="G207" s="6" t="s">
        <v>631</v>
      </c>
    </row>
    <row r="208" spans="1:7" ht="15" customHeight="1" x14ac:dyDescent="0.15">
      <c r="A208" s="6">
        <v>1</v>
      </c>
      <c r="B208" s="19">
        <v>2</v>
      </c>
      <c r="C208" s="19"/>
      <c r="D208" s="6">
        <v>3</v>
      </c>
      <c r="E208" s="6">
        <v>4</v>
      </c>
      <c r="F208" s="6">
        <v>5</v>
      </c>
      <c r="G208" s="6">
        <v>6</v>
      </c>
    </row>
    <row r="209" spans="1:7" ht="20.100000000000001" customHeight="1" x14ac:dyDescent="0.15">
      <c r="A209" s="6" t="s">
        <v>520</v>
      </c>
      <c r="B209" s="20" t="s">
        <v>703</v>
      </c>
      <c r="C209" s="20"/>
      <c r="D209" s="6" t="s">
        <v>635</v>
      </c>
      <c r="E209" s="10">
        <v>1900.3993059100001</v>
      </c>
      <c r="F209" s="10">
        <v>1057.51</v>
      </c>
      <c r="G209" s="10">
        <v>2009691.27</v>
      </c>
    </row>
    <row r="210" spans="1:7" ht="39.950000000000003" customHeight="1" x14ac:dyDescent="0.15">
      <c r="A210" s="6" t="s">
        <v>521</v>
      </c>
      <c r="B210" s="20" t="s">
        <v>704</v>
      </c>
      <c r="C210" s="20"/>
      <c r="D210" s="6" t="s">
        <v>635</v>
      </c>
      <c r="E210" s="10">
        <v>6050.6912234000001</v>
      </c>
      <c r="F210" s="10">
        <v>37.6</v>
      </c>
      <c r="G210" s="10">
        <v>227505.99</v>
      </c>
    </row>
    <row r="211" spans="1:7" ht="39.950000000000003" customHeight="1" x14ac:dyDescent="0.15">
      <c r="A211" s="6" t="s">
        <v>521</v>
      </c>
      <c r="B211" s="20" t="s">
        <v>704</v>
      </c>
      <c r="C211" s="20"/>
      <c r="D211" s="6" t="s">
        <v>635</v>
      </c>
      <c r="E211" s="10">
        <v>6050.6909574399997</v>
      </c>
      <c r="F211" s="10">
        <v>18.8</v>
      </c>
      <c r="G211" s="10">
        <v>113752.99</v>
      </c>
    </row>
    <row r="212" spans="1:7" ht="39.950000000000003" customHeight="1" x14ac:dyDescent="0.15">
      <c r="A212" s="6" t="s">
        <v>521</v>
      </c>
      <c r="B212" s="20" t="s">
        <v>704</v>
      </c>
      <c r="C212" s="20"/>
      <c r="D212" s="6" t="s">
        <v>635</v>
      </c>
      <c r="E212" s="10">
        <v>4276.3397908899997</v>
      </c>
      <c r="F212" s="10">
        <v>32.520000000000003</v>
      </c>
      <c r="G212" s="10">
        <v>139066.57</v>
      </c>
    </row>
    <row r="213" spans="1:7" ht="39.950000000000003" customHeight="1" x14ac:dyDescent="0.15">
      <c r="A213" s="6" t="s">
        <v>705</v>
      </c>
      <c r="B213" s="20" t="s">
        <v>706</v>
      </c>
      <c r="C213" s="20"/>
      <c r="D213" s="6" t="s">
        <v>444</v>
      </c>
      <c r="E213" s="10">
        <v>38388</v>
      </c>
      <c r="F213" s="10">
        <v>36.469729999999998</v>
      </c>
      <c r="G213" s="10">
        <v>1400000</v>
      </c>
    </row>
    <row r="214" spans="1:7" ht="39.950000000000003" customHeight="1" x14ac:dyDescent="0.15">
      <c r="A214" s="6" t="s">
        <v>707</v>
      </c>
      <c r="B214" s="20" t="s">
        <v>708</v>
      </c>
      <c r="C214" s="20"/>
      <c r="D214" s="6" t="s">
        <v>635</v>
      </c>
      <c r="E214" s="10">
        <v>4536</v>
      </c>
      <c r="F214" s="10">
        <v>52.332000000000001</v>
      </c>
      <c r="G214" s="10">
        <v>237377.95</v>
      </c>
    </row>
    <row r="215" spans="1:7" ht="39.950000000000003" customHeight="1" x14ac:dyDescent="0.15">
      <c r="A215" s="6" t="s">
        <v>707</v>
      </c>
      <c r="B215" s="20" t="s">
        <v>708</v>
      </c>
      <c r="C215" s="20"/>
      <c r="D215" s="6" t="s">
        <v>635</v>
      </c>
      <c r="E215" s="10">
        <v>12</v>
      </c>
      <c r="F215" s="10">
        <v>9890.7483329999995</v>
      </c>
      <c r="G215" s="10">
        <v>118688.98</v>
      </c>
    </row>
    <row r="216" spans="1:7" ht="39.950000000000003" customHeight="1" x14ac:dyDescent="0.15">
      <c r="A216" s="6" t="s">
        <v>707</v>
      </c>
      <c r="B216" s="20" t="s">
        <v>708</v>
      </c>
      <c r="C216" s="20"/>
      <c r="D216" s="6" t="s">
        <v>635</v>
      </c>
      <c r="E216" s="10">
        <v>3952</v>
      </c>
      <c r="F216" s="10">
        <v>23.772535000000001</v>
      </c>
      <c r="G216" s="10">
        <v>93949.06</v>
      </c>
    </row>
    <row r="217" spans="1:7" ht="39.950000000000003" customHeight="1" x14ac:dyDescent="0.15">
      <c r="A217" s="6" t="s">
        <v>709</v>
      </c>
      <c r="B217" s="20" t="s">
        <v>708</v>
      </c>
      <c r="C217" s="20"/>
      <c r="D217" s="6" t="s">
        <v>635</v>
      </c>
      <c r="E217" s="10">
        <v>4500</v>
      </c>
      <c r="F217" s="10">
        <v>29.664000000000001</v>
      </c>
      <c r="G217" s="10">
        <v>133488</v>
      </c>
    </row>
    <row r="218" spans="1:7" ht="39.950000000000003" customHeight="1" x14ac:dyDescent="0.15">
      <c r="A218" s="6" t="s">
        <v>709</v>
      </c>
      <c r="B218" s="20" t="s">
        <v>708</v>
      </c>
      <c r="C218" s="20"/>
      <c r="D218" s="6" t="s">
        <v>635</v>
      </c>
      <c r="E218" s="10">
        <v>3000</v>
      </c>
      <c r="F218" s="10">
        <v>32.573999999999998</v>
      </c>
      <c r="G218" s="10">
        <v>97722</v>
      </c>
    </row>
    <row r="219" spans="1:7" ht="39.950000000000003" customHeight="1" x14ac:dyDescent="0.15">
      <c r="A219" s="6" t="s">
        <v>710</v>
      </c>
      <c r="B219" s="20" t="s">
        <v>708</v>
      </c>
      <c r="C219" s="20"/>
      <c r="D219" s="6" t="s">
        <v>635</v>
      </c>
      <c r="E219" s="10">
        <v>2000</v>
      </c>
      <c r="F219" s="10">
        <v>47.316000000000003</v>
      </c>
      <c r="G219" s="10">
        <v>94632</v>
      </c>
    </row>
    <row r="220" spans="1:7" ht="39.950000000000003" customHeight="1" x14ac:dyDescent="0.15">
      <c r="A220" s="6" t="s">
        <v>710</v>
      </c>
      <c r="B220" s="20" t="s">
        <v>708</v>
      </c>
      <c r="C220" s="20"/>
      <c r="D220" s="6" t="s">
        <v>635</v>
      </c>
      <c r="E220" s="10">
        <v>2000</v>
      </c>
      <c r="F220" s="10">
        <v>32.46</v>
      </c>
      <c r="G220" s="10">
        <v>64920</v>
      </c>
    </row>
    <row r="221" spans="1:7" ht="20.100000000000001" customHeight="1" x14ac:dyDescent="0.15">
      <c r="A221" s="6" t="s">
        <v>711</v>
      </c>
      <c r="B221" s="20" t="s">
        <v>712</v>
      </c>
      <c r="C221" s="20"/>
      <c r="D221" s="6" t="s">
        <v>635</v>
      </c>
      <c r="E221" s="10">
        <v>950.1</v>
      </c>
      <c r="F221" s="10">
        <v>1030.080076</v>
      </c>
      <c r="G221" s="10">
        <v>978679.08</v>
      </c>
    </row>
    <row r="222" spans="1:7" ht="24.95" customHeight="1" x14ac:dyDescent="0.15">
      <c r="A222" s="28" t="s">
        <v>516</v>
      </c>
      <c r="B222" s="28"/>
      <c r="C222" s="28"/>
      <c r="D222" s="28"/>
      <c r="E222" s="28"/>
      <c r="F222" s="28"/>
      <c r="G222" s="12">
        <f>SUM(G209:G221)</f>
        <v>5709473.8899999997</v>
      </c>
    </row>
    <row r="223" spans="1:7" ht="24.95" customHeight="1" x14ac:dyDescent="0.15"/>
    <row r="224" spans="1:7" ht="20.100000000000001" customHeight="1" x14ac:dyDescent="0.15">
      <c r="A224" s="26" t="s">
        <v>468</v>
      </c>
      <c r="B224" s="26"/>
      <c r="C224" s="27" t="s">
        <v>276</v>
      </c>
      <c r="D224" s="27"/>
      <c r="E224" s="27"/>
      <c r="F224" s="27"/>
      <c r="G224" s="27"/>
    </row>
    <row r="225" spans="1:7" ht="20.100000000000001" customHeight="1" x14ac:dyDescent="0.15">
      <c r="A225" s="26" t="s">
        <v>469</v>
      </c>
      <c r="B225" s="26"/>
      <c r="C225" s="27" t="s">
        <v>517</v>
      </c>
      <c r="D225" s="27"/>
      <c r="E225" s="27"/>
      <c r="F225" s="27"/>
      <c r="G225" s="27"/>
    </row>
    <row r="226" spans="1:7" ht="15" customHeight="1" x14ac:dyDescent="0.15"/>
    <row r="227" spans="1:7" ht="24.95" customHeight="1" x14ac:dyDescent="0.15">
      <c r="A227" s="17" t="s">
        <v>627</v>
      </c>
      <c r="B227" s="17"/>
      <c r="C227" s="17"/>
      <c r="D227" s="17"/>
      <c r="E227" s="17"/>
      <c r="F227" s="17"/>
      <c r="G227" s="17"/>
    </row>
    <row r="228" spans="1:7" ht="15" customHeight="1" x14ac:dyDescent="0.15"/>
    <row r="229" spans="1:7" ht="50.1" customHeight="1" x14ac:dyDescent="0.15">
      <c r="A229" s="6" t="s">
        <v>377</v>
      </c>
      <c r="B229" s="19" t="s">
        <v>584</v>
      </c>
      <c r="C229" s="19"/>
      <c r="D229" s="6" t="s">
        <v>628</v>
      </c>
      <c r="E229" s="6" t="s">
        <v>629</v>
      </c>
      <c r="F229" s="6" t="s">
        <v>630</v>
      </c>
      <c r="G229" s="6" t="s">
        <v>631</v>
      </c>
    </row>
    <row r="230" spans="1:7" ht="15" customHeight="1" x14ac:dyDescent="0.15">
      <c r="A230" s="6">
        <v>1</v>
      </c>
      <c r="B230" s="19">
        <v>2</v>
      </c>
      <c r="C230" s="19"/>
      <c r="D230" s="6">
        <v>3</v>
      </c>
      <c r="E230" s="6">
        <v>4</v>
      </c>
      <c r="F230" s="6">
        <v>5</v>
      </c>
      <c r="G230" s="6">
        <v>6</v>
      </c>
    </row>
    <row r="231" spans="1:7" ht="24.95" customHeight="1" x14ac:dyDescent="0.15">
      <c r="A231" s="28" t="s">
        <v>516</v>
      </c>
      <c r="B231" s="28"/>
      <c r="C231" s="28"/>
      <c r="D231" s="28"/>
      <c r="E231" s="28"/>
      <c r="F231" s="28"/>
      <c r="G231" s="12"/>
    </row>
    <row r="232" spans="1:7" ht="24.95" customHeight="1" x14ac:dyDescent="0.15"/>
    <row r="233" spans="1:7" ht="20.100000000000001" customHeight="1" x14ac:dyDescent="0.15">
      <c r="A233" s="26" t="s">
        <v>468</v>
      </c>
      <c r="B233" s="26"/>
      <c r="C233" s="27" t="s">
        <v>276</v>
      </c>
      <c r="D233" s="27"/>
      <c r="E233" s="27"/>
      <c r="F233" s="27"/>
      <c r="G233" s="27"/>
    </row>
    <row r="234" spans="1:7" ht="20.100000000000001" customHeight="1" x14ac:dyDescent="0.15">
      <c r="A234" s="26" t="s">
        <v>469</v>
      </c>
      <c r="B234" s="26"/>
      <c r="C234" s="27" t="s">
        <v>517</v>
      </c>
      <c r="D234" s="27"/>
      <c r="E234" s="27"/>
      <c r="F234" s="27"/>
      <c r="G234" s="27"/>
    </row>
    <row r="235" spans="1:7" ht="15" customHeight="1" x14ac:dyDescent="0.15"/>
    <row r="236" spans="1:7" ht="24.95" customHeight="1" x14ac:dyDescent="0.15">
      <c r="A236" s="17" t="s">
        <v>632</v>
      </c>
      <c r="B236" s="17"/>
      <c r="C236" s="17"/>
      <c r="D236" s="17"/>
      <c r="E236" s="17"/>
      <c r="F236" s="17"/>
      <c r="G236" s="17"/>
    </row>
    <row r="237" spans="1:7" ht="15" customHeight="1" x14ac:dyDescent="0.15"/>
    <row r="238" spans="1:7" ht="50.1" customHeight="1" x14ac:dyDescent="0.15">
      <c r="A238" s="6" t="s">
        <v>377</v>
      </c>
      <c r="B238" s="19" t="s">
        <v>584</v>
      </c>
      <c r="C238" s="19"/>
      <c r="D238" s="6" t="s">
        <v>628</v>
      </c>
      <c r="E238" s="6" t="s">
        <v>629</v>
      </c>
      <c r="F238" s="6" t="s">
        <v>630</v>
      </c>
      <c r="G238" s="6" t="s">
        <v>631</v>
      </c>
    </row>
    <row r="239" spans="1:7" ht="15" customHeight="1" x14ac:dyDescent="0.15">
      <c r="A239" s="6">
        <v>1</v>
      </c>
      <c r="B239" s="19">
        <v>2</v>
      </c>
      <c r="C239" s="19"/>
      <c r="D239" s="6">
        <v>3</v>
      </c>
      <c r="E239" s="6">
        <v>4</v>
      </c>
      <c r="F239" s="6">
        <v>5</v>
      </c>
      <c r="G239" s="6">
        <v>6</v>
      </c>
    </row>
    <row r="240" spans="1:7" ht="39.950000000000003" customHeight="1" x14ac:dyDescent="0.15">
      <c r="A240" s="6" t="s">
        <v>543</v>
      </c>
      <c r="B240" s="20" t="s">
        <v>713</v>
      </c>
      <c r="C240" s="20"/>
      <c r="D240" s="6" t="s">
        <v>635</v>
      </c>
      <c r="E240" s="10">
        <v>12</v>
      </c>
      <c r="F240" s="10">
        <v>148750</v>
      </c>
      <c r="G240" s="10">
        <v>1785000</v>
      </c>
    </row>
    <row r="241" spans="1:7" ht="39.950000000000003" customHeight="1" x14ac:dyDescent="0.15">
      <c r="A241" s="6" t="s">
        <v>545</v>
      </c>
      <c r="B241" s="20" t="s">
        <v>714</v>
      </c>
      <c r="C241" s="20"/>
      <c r="D241" s="6" t="s">
        <v>444</v>
      </c>
      <c r="E241" s="10">
        <v>10</v>
      </c>
      <c r="F241" s="10">
        <v>106955</v>
      </c>
      <c r="G241" s="10">
        <v>1069550</v>
      </c>
    </row>
    <row r="242" spans="1:7" ht="20.100000000000001" customHeight="1" x14ac:dyDescent="0.15">
      <c r="A242" s="6" t="s">
        <v>547</v>
      </c>
      <c r="B242" s="20" t="s">
        <v>715</v>
      </c>
      <c r="C242" s="20"/>
      <c r="D242" s="6" t="s">
        <v>444</v>
      </c>
      <c r="E242" s="10">
        <v>12</v>
      </c>
      <c r="F242" s="10">
        <v>58333.333333000002</v>
      </c>
      <c r="G242" s="10">
        <v>700000</v>
      </c>
    </row>
    <row r="243" spans="1:7" ht="20.100000000000001" customHeight="1" x14ac:dyDescent="0.15">
      <c r="A243" s="6" t="s">
        <v>549</v>
      </c>
      <c r="B243" s="20" t="s">
        <v>662</v>
      </c>
      <c r="C243" s="20"/>
      <c r="D243" s="6" t="s">
        <v>444</v>
      </c>
      <c r="E243" s="10">
        <v>50</v>
      </c>
      <c r="F243" s="10">
        <v>40149.414799999999</v>
      </c>
      <c r="G243" s="10">
        <v>2007470.74</v>
      </c>
    </row>
    <row r="244" spans="1:7" ht="39.950000000000003" customHeight="1" x14ac:dyDescent="0.15">
      <c r="A244" s="6" t="s">
        <v>551</v>
      </c>
      <c r="B244" s="20" t="s">
        <v>716</v>
      </c>
      <c r="C244" s="20"/>
      <c r="D244" s="6" t="s">
        <v>444</v>
      </c>
      <c r="E244" s="10">
        <v>2</v>
      </c>
      <c r="F244" s="10">
        <v>517552.5</v>
      </c>
      <c r="G244" s="10">
        <v>1035105</v>
      </c>
    </row>
    <row r="245" spans="1:7" ht="20.100000000000001" customHeight="1" x14ac:dyDescent="0.15">
      <c r="A245" s="6" t="s">
        <v>553</v>
      </c>
      <c r="B245" s="20" t="s">
        <v>658</v>
      </c>
      <c r="C245" s="20"/>
      <c r="D245" s="6" t="s">
        <v>444</v>
      </c>
      <c r="E245" s="10">
        <v>12</v>
      </c>
      <c r="F245" s="10">
        <v>58333.333333000002</v>
      </c>
      <c r="G245" s="10">
        <v>700000</v>
      </c>
    </row>
    <row r="246" spans="1:7" ht="20.100000000000001" customHeight="1" x14ac:dyDescent="0.15">
      <c r="A246" s="6" t="s">
        <v>555</v>
      </c>
      <c r="B246" s="20" t="s">
        <v>717</v>
      </c>
      <c r="C246" s="20"/>
      <c r="D246" s="6" t="s">
        <v>444</v>
      </c>
      <c r="E246" s="10">
        <v>10</v>
      </c>
      <c r="F246" s="10">
        <v>15000</v>
      </c>
      <c r="G246" s="10">
        <v>150000</v>
      </c>
    </row>
    <row r="247" spans="1:7" ht="20.100000000000001" customHeight="1" x14ac:dyDescent="0.15">
      <c r="A247" s="6" t="s">
        <v>557</v>
      </c>
      <c r="B247" s="20" t="s">
        <v>718</v>
      </c>
      <c r="C247" s="20"/>
      <c r="D247" s="6" t="s">
        <v>444</v>
      </c>
      <c r="E247" s="10">
        <v>2</v>
      </c>
      <c r="F247" s="10">
        <v>569155.51</v>
      </c>
      <c r="G247" s="10">
        <v>1138311.02</v>
      </c>
    </row>
    <row r="248" spans="1:7" ht="39.950000000000003" customHeight="1" x14ac:dyDescent="0.15">
      <c r="A248" s="6" t="s">
        <v>719</v>
      </c>
      <c r="B248" s="20" t="s">
        <v>720</v>
      </c>
      <c r="C248" s="20"/>
      <c r="D248" s="6" t="s">
        <v>635</v>
      </c>
      <c r="E248" s="10">
        <v>12</v>
      </c>
      <c r="F248" s="10">
        <v>25998</v>
      </c>
      <c r="G248" s="10">
        <v>311976</v>
      </c>
    </row>
    <row r="249" spans="1:7" ht="20.100000000000001" customHeight="1" x14ac:dyDescent="0.15">
      <c r="A249" s="6" t="s">
        <v>721</v>
      </c>
      <c r="B249" s="20" t="s">
        <v>722</v>
      </c>
      <c r="C249" s="20"/>
      <c r="D249" s="6" t="s">
        <v>635</v>
      </c>
      <c r="E249" s="10">
        <v>12</v>
      </c>
      <c r="F249" s="10">
        <v>13225.57</v>
      </c>
      <c r="G249" s="10">
        <v>158706.84</v>
      </c>
    </row>
    <row r="250" spans="1:7" ht="39.950000000000003" customHeight="1" x14ac:dyDescent="0.15">
      <c r="A250" s="6" t="s">
        <v>723</v>
      </c>
      <c r="B250" s="20" t="s">
        <v>724</v>
      </c>
      <c r="C250" s="20"/>
      <c r="D250" s="6" t="s">
        <v>444</v>
      </c>
      <c r="E250" s="10">
        <v>1</v>
      </c>
      <c r="F250" s="10">
        <v>200000</v>
      </c>
      <c r="G250" s="10">
        <v>200000</v>
      </c>
    </row>
    <row r="251" spans="1:7" ht="20.100000000000001" customHeight="1" x14ac:dyDescent="0.15">
      <c r="A251" s="6" t="s">
        <v>725</v>
      </c>
      <c r="B251" s="20" t="s">
        <v>726</v>
      </c>
      <c r="C251" s="20"/>
      <c r="D251" s="6" t="s">
        <v>444</v>
      </c>
      <c r="E251" s="10">
        <v>4</v>
      </c>
      <c r="F251" s="10">
        <v>44460</v>
      </c>
      <c r="G251" s="10">
        <v>177840</v>
      </c>
    </row>
    <row r="252" spans="1:7" ht="39.950000000000003" customHeight="1" x14ac:dyDescent="0.15">
      <c r="A252" s="6" t="s">
        <v>727</v>
      </c>
      <c r="B252" s="20" t="s">
        <v>728</v>
      </c>
      <c r="C252" s="20"/>
      <c r="D252" s="6" t="s">
        <v>444</v>
      </c>
      <c r="E252" s="10">
        <v>12</v>
      </c>
      <c r="F252" s="10">
        <v>94500</v>
      </c>
      <c r="G252" s="10">
        <v>1134000</v>
      </c>
    </row>
    <row r="253" spans="1:7" ht="39.950000000000003" customHeight="1" x14ac:dyDescent="0.15">
      <c r="A253" s="6" t="s">
        <v>729</v>
      </c>
      <c r="B253" s="20" t="s">
        <v>730</v>
      </c>
      <c r="C253" s="20"/>
      <c r="D253" s="6" t="s">
        <v>444</v>
      </c>
      <c r="E253" s="10">
        <v>1</v>
      </c>
      <c r="F253" s="10">
        <v>175900</v>
      </c>
      <c r="G253" s="10">
        <v>175900</v>
      </c>
    </row>
    <row r="254" spans="1:7" ht="20.100000000000001" customHeight="1" x14ac:dyDescent="0.15">
      <c r="A254" s="6" t="s">
        <v>731</v>
      </c>
      <c r="B254" s="20" t="s">
        <v>732</v>
      </c>
      <c r="C254" s="20"/>
      <c r="D254" s="6" t="s">
        <v>444</v>
      </c>
      <c r="E254" s="10">
        <v>12</v>
      </c>
      <c r="F254" s="10">
        <v>15000</v>
      </c>
      <c r="G254" s="10">
        <v>180000</v>
      </c>
    </row>
    <row r="255" spans="1:7" ht="39.950000000000003" customHeight="1" x14ac:dyDescent="0.15">
      <c r="A255" s="6" t="s">
        <v>733</v>
      </c>
      <c r="B255" s="20" t="s">
        <v>734</v>
      </c>
      <c r="C255" s="20"/>
      <c r="D255" s="6" t="s">
        <v>444</v>
      </c>
      <c r="E255" s="10">
        <v>1</v>
      </c>
      <c r="F255" s="10">
        <v>192500</v>
      </c>
      <c r="G255" s="10">
        <v>192500</v>
      </c>
    </row>
    <row r="256" spans="1:7" ht="39.950000000000003" customHeight="1" x14ac:dyDescent="0.15">
      <c r="A256" s="6" t="s">
        <v>80</v>
      </c>
      <c r="B256" s="20" t="s">
        <v>735</v>
      </c>
      <c r="C256" s="20"/>
      <c r="D256" s="6" t="s">
        <v>444</v>
      </c>
      <c r="E256" s="10">
        <v>12</v>
      </c>
      <c r="F256" s="10">
        <v>62500</v>
      </c>
      <c r="G256" s="10">
        <v>750000</v>
      </c>
    </row>
    <row r="257" spans="1:7" ht="39.950000000000003" customHeight="1" x14ac:dyDescent="0.15">
      <c r="A257" s="6" t="s">
        <v>736</v>
      </c>
      <c r="B257" s="20" t="s">
        <v>737</v>
      </c>
      <c r="C257" s="20"/>
      <c r="D257" s="6" t="s">
        <v>444</v>
      </c>
      <c r="E257" s="10">
        <v>12</v>
      </c>
      <c r="F257" s="10">
        <v>65000</v>
      </c>
      <c r="G257" s="10">
        <v>780000</v>
      </c>
    </row>
    <row r="258" spans="1:7" ht="39.950000000000003" customHeight="1" x14ac:dyDescent="0.15">
      <c r="A258" s="6" t="s">
        <v>738</v>
      </c>
      <c r="B258" s="20" t="s">
        <v>739</v>
      </c>
      <c r="C258" s="20"/>
      <c r="D258" s="6" t="s">
        <v>444</v>
      </c>
      <c r="E258" s="10">
        <v>12</v>
      </c>
      <c r="F258" s="10">
        <v>68250</v>
      </c>
      <c r="G258" s="10">
        <v>819000</v>
      </c>
    </row>
    <row r="259" spans="1:7" ht="20.100000000000001" customHeight="1" x14ac:dyDescent="0.15">
      <c r="A259" s="6" t="s">
        <v>740</v>
      </c>
      <c r="B259" s="20" t="s">
        <v>715</v>
      </c>
      <c r="C259" s="20"/>
      <c r="D259" s="6" t="s">
        <v>444</v>
      </c>
      <c r="E259" s="10">
        <v>12</v>
      </c>
      <c r="F259" s="10">
        <v>165000</v>
      </c>
      <c r="G259" s="10">
        <v>1980000</v>
      </c>
    </row>
    <row r="260" spans="1:7" ht="39.950000000000003" customHeight="1" x14ac:dyDescent="0.15">
      <c r="A260" s="6" t="s">
        <v>741</v>
      </c>
      <c r="B260" s="20" t="s">
        <v>742</v>
      </c>
      <c r="C260" s="20"/>
      <c r="D260" s="6" t="s">
        <v>444</v>
      </c>
      <c r="E260" s="10">
        <v>12</v>
      </c>
      <c r="F260" s="10">
        <v>168333.33333299999</v>
      </c>
      <c r="G260" s="10">
        <v>2020000</v>
      </c>
    </row>
    <row r="261" spans="1:7" ht="20.100000000000001" customHeight="1" x14ac:dyDescent="0.15">
      <c r="A261" s="6" t="s">
        <v>743</v>
      </c>
      <c r="B261" s="20" t="s">
        <v>662</v>
      </c>
      <c r="C261" s="20"/>
      <c r="D261" s="6" t="s">
        <v>444</v>
      </c>
      <c r="E261" s="10">
        <v>4</v>
      </c>
      <c r="F261" s="10">
        <v>800000</v>
      </c>
      <c r="G261" s="10">
        <v>3200000</v>
      </c>
    </row>
    <row r="262" spans="1:7" ht="24.95" customHeight="1" x14ac:dyDescent="0.15">
      <c r="A262" s="28" t="s">
        <v>516</v>
      </c>
      <c r="B262" s="28"/>
      <c r="C262" s="28"/>
      <c r="D262" s="28"/>
      <c r="E262" s="28"/>
      <c r="F262" s="28"/>
      <c r="G262" s="12">
        <f>SUM(G240:G261)</f>
        <v>20665359.600000001</v>
      </c>
    </row>
    <row r="263" spans="1:7" ht="24.95" customHeight="1" x14ac:dyDescent="0.15"/>
    <row r="264" spans="1:7" ht="20.100000000000001" customHeight="1" x14ac:dyDescent="0.15">
      <c r="A264" s="26" t="s">
        <v>468</v>
      </c>
      <c r="B264" s="26"/>
      <c r="C264" s="27" t="s">
        <v>276</v>
      </c>
      <c r="D264" s="27"/>
      <c r="E264" s="27"/>
      <c r="F264" s="27"/>
      <c r="G264" s="27"/>
    </row>
    <row r="265" spans="1:7" ht="20.100000000000001" customHeight="1" x14ac:dyDescent="0.15">
      <c r="A265" s="26" t="s">
        <v>469</v>
      </c>
      <c r="B265" s="26"/>
      <c r="C265" s="27" t="s">
        <v>517</v>
      </c>
      <c r="D265" s="27"/>
      <c r="E265" s="27"/>
      <c r="F265" s="27"/>
      <c r="G265" s="27"/>
    </row>
    <row r="266" spans="1:7" ht="15" customHeight="1" x14ac:dyDescent="0.15"/>
    <row r="267" spans="1:7" ht="24.95" customHeight="1" x14ac:dyDescent="0.15">
      <c r="A267" s="17" t="s">
        <v>668</v>
      </c>
      <c r="B267" s="17"/>
      <c r="C267" s="17"/>
      <c r="D267" s="17"/>
      <c r="E267" s="17"/>
      <c r="F267" s="17"/>
      <c r="G267" s="17"/>
    </row>
    <row r="268" spans="1:7" ht="15" customHeight="1" x14ac:dyDescent="0.15"/>
    <row r="269" spans="1:7" ht="50.1" customHeight="1" x14ac:dyDescent="0.15">
      <c r="A269" s="6" t="s">
        <v>377</v>
      </c>
      <c r="B269" s="19" t="s">
        <v>584</v>
      </c>
      <c r="C269" s="19"/>
      <c r="D269" s="6" t="s">
        <v>628</v>
      </c>
      <c r="E269" s="6" t="s">
        <v>629</v>
      </c>
      <c r="F269" s="6" t="s">
        <v>630</v>
      </c>
      <c r="G269" s="6" t="s">
        <v>631</v>
      </c>
    </row>
    <row r="270" spans="1:7" ht="15" customHeight="1" x14ac:dyDescent="0.15">
      <c r="A270" s="6">
        <v>1</v>
      </c>
      <c r="B270" s="19">
        <v>2</v>
      </c>
      <c r="C270" s="19"/>
      <c r="D270" s="6">
        <v>3</v>
      </c>
      <c r="E270" s="6">
        <v>4</v>
      </c>
      <c r="F270" s="6">
        <v>5</v>
      </c>
      <c r="G270" s="6">
        <v>6</v>
      </c>
    </row>
    <row r="271" spans="1:7" ht="39.950000000000003" customHeight="1" x14ac:dyDescent="0.15">
      <c r="A271" s="6" t="s">
        <v>533</v>
      </c>
      <c r="B271" s="20" t="s">
        <v>744</v>
      </c>
      <c r="C271" s="20"/>
      <c r="D271" s="6" t="s">
        <v>444</v>
      </c>
      <c r="E271" s="10">
        <v>290</v>
      </c>
      <c r="F271" s="10">
        <v>4827.5862070000003</v>
      </c>
      <c r="G271" s="10">
        <v>1400000</v>
      </c>
    </row>
    <row r="272" spans="1:7" ht="39.950000000000003" customHeight="1" x14ac:dyDescent="0.15">
      <c r="A272" s="6" t="s">
        <v>533</v>
      </c>
      <c r="B272" s="20" t="s">
        <v>744</v>
      </c>
      <c r="C272" s="20"/>
      <c r="D272" s="6" t="s">
        <v>444</v>
      </c>
      <c r="E272" s="10">
        <v>226</v>
      </c>
      <c r="F272" s="10">
        <v>4827.5862100000004</v>
      </c>
      <c r="G272" s="10">
        <v>1091034.48</v>
      </c>
    </row>
    <row r="273" spans="1:7" ht="20.100000000000001" customHeight="1" x14ac:dyDescent="0.15">
      <c r="A273" s="6" t="s">
        <v>534</v>
      </c>
      <c r="B273" s="20" t="s">
        <v>745</v>
      </c>
      <c r="C273" s="20"/>
      <c r="D273" s="6" t="s">
        <v>635</v>
      </c>
      <c r="E273" s="10">
        <v>12</v>
      </c>
      <c r="F273" s="10">
        <v>1026891</v>
      </c>
      <c r="G273" s="10">
        <v>12322692</v>
      </c>
    </row>
    <row r="274" spans="1:7" ht="20.100000000000001" customHeight="1" x14ac:dyDescent="0.15">
      <c r="A274" s="6" t="s">
        <v>535</v>
      </c>
      <c r="B274" s="20" t="s">
        <v>746</v>
      </c>
      <c r="C274" s="20"/>
      <c r="D274" s="6" t="s">
        <v>635</v>
      </c>
      <c r="E274" s="10">
        <v>6</v>
      </c>
      <c r="F274" s="10">
        <v>4427.7433330000003</v>
      </c>
      <c r="G274" s="10">
        <v>26566.46</v>
      </c>
    </row>
    <row r="275" spans="1:7" ht="39.950000000000003" customHeight="1" x14ac:dyDescent="0.15">
      <c r="A275" s="6" t="s">
        <v>537</v>
      </c>
      <c r="B275" s="20" t="s">
        <v>747</v>
      </c>
      <c r="C275" s="20"/>
      <c r="D275" s="6" t="s">
        <v>444</v>
      </c>
      <c r="E275" s="10">
        <v>5</v>
      </c>
      <c r="F275" s="10">
        <v>30000</v>
      </c>
      <c r="G275" s="10">
        <v>150000</v>
      </c>
    </row>
    <row r="276" spans="1:7" ht="39.950000000000003" customHeight="1" x14ac:dyDescent="0.15">
      <c r="A276" s="6" t="s">
        <v>539</v>
      </c>
      <c r="B276" s="20" t="s">
        <v>748</v>
      </c>
      <c r="C276" s="20"/>
      <c r="D276" s="6" t="s">
        <v>635</v>
      </c>
      <c r="E276" s="10">
        <v>12</v>
      </c>
      <c r="F276" s="10">
        <v>27905.4</v>
      </c>
      <c r="G276" s="10">
        <v>334864.8</v>
      </c>
    </row>
    <row r="277" spans="1:7" ht="39.950000000000003" customHeight="1" x14ac:dyDescent="0.15">
      <c r="A277" s="6" t="s">
        <v>541</v>
      </c>
      <c r="B277" s="20" t="s">
        <v>749</v>
      </c>
      <c r="C277" s="20"/>
      <c r="D277" s="6" t="s">
        <v>635</v>
      </c>
      <c r="E277" s="10">
        <v>12</v>
      </c>
      <c r="F277" s="10">
        <v>30981.599999999999</v>
      </c>
      <c r="G277" s="10">
        <v>371779.2</v>
      </c>
    </row>
    <row r="278" spans="1:7" ht="60" customHeight="1" x14ac:dyDescent="0.15">
      <c r="A278" s="6" t="s">
        <v>108</v>
      </c>
      <c r="B278" s="20" t="s">
        <v>750</v>
      </c>
      <c r="C278" s="20"/>
      <c r="D278" s="6" t="s">
        <v>444</v>
      </c>
      <c r="E278" s="10">
        <v>12</v>
      </c>
      <c r="F278" s="10">
        <v>8333.3333330000005</v>
      </c>
      <c r="G278" s="10">
        <v>100000</v>
      </c>
    </row>
    <row r="279" spans="1:7" ht="39.950000000000003" customHeight="1" x14ac:dyDescent="0.15">
      <c r="A279" s="6" t="s">
        <v>751</v>
      </c>
      <c r="B279" s="20" t="s">
        <v>752</v>
      </c>
      <c r="C279" s="20"/>
      <c r="D279" s="6" t="s">
        <v>444</v>
      </c>
      <c r="E279" s="10">
        <v>60</v>
      </c>
      <c r="F279" s="10">
        <v>14638.333333</v>
      </c>
      <c r="G279" s="10">
        <v>878300</v>
      </c>
    </row>
    <row r="280" spans="1:7" ht="20.100000000000001" customHeight="1" x14ac:dyDescent="0.15">
      <c r="A280" s="6" t="s">
        <v>74</v>
      </c>
      <c r="B280" s="20" t="s">
        <v>753</v>
      </c>
      <c r="C280" s="20"/>
      <c r="D280" s="6" t="s">
        <v>635</v>
      </c>
      <c r="E280" s="10">
        <v>12</v>
      </c>
      <c r="F280" s="10">
        <v>1128114.7875000001</v>
      </c>
      <c r="G280" s="10">
        <v>13537377.449999999</v>
      </c>
    </row>
    <row r="281" spans="1:7" ht="39.950000000000003" customHeight="1" x14ac:dyDescent="0.15">
      <c r="A281" s="6" t="s">
        <v>77</v>
      </c>
      <c r="B281" s="20" t="s">
        <v>754</v>
      </c>
      <c r="C281" s="20"/>
      <c r="D281" s="6" t="s">
        <v>635</v>
      </c>
      <c r="E281" s="10">
        <v>160</v>
      </c>
      <c r="F281" s="10">
        <v>3125</v>
      </c>
      <c r="G281" s="10">
        <v>500000</v>
      </c>
    </row>
    <row r="282" spans="1:7" ht="39.950000000000003" customHeight="1" x14ac:dyDescent="0.15">
      <c r="A282" s="6" t="s">
        <v>755</v>
      </c>
      <c r="B282" s="20" t="s">
        <v>756</v>
      </c>
      <c r="C282" s="20"/>
      <c r="D282" s="6" t="s">
        <v>444</v>
      </c>
      <c r="E282" s="10">
        <v>30</v>
      </c>
      <c r="F282" s="10">
        <v>11000</v>
      </c>
      <c r="G282" s="10">
        <v>330000</v>
      </c>
    </row>
    <row r="283" spans="1:7" ht="39.950000000000003" customHeight="1" x14ac:dyDescent="0.15">
      <c r="A283" s="6" t="s">
        <v>757</v>
      </c>
      <c r="B283" s="20" t="s">
        <v>758</v>
      </c>
      <c r="C283" s="20"/>
      <c r="D283" s="6" t="s">
        <v>444</v>
      </c>
      <c r="E283" s="10">
        <v>3</v>
      </c>
      <c r="F283" s="10">
        <v>100000</v>
      </c>
      <c r="G283" s="10">
        <v>300000</v>
      </c>
    </row>
    <row r="284" spans="1:7" ht="39.950000000000003" customHeight="1" x14ac:dyDescent="0.15">
      <c r="A284" s="6" t="s">
        <v>759</v>
      </c>
      <c r="B284" s="20" t="s">
        <v>760</v>
      </c>
      <c r="C284" s="20"/>
      <c r="D284" s="6" t="s">
        <v>444</v>
      </c>
      <c r="E284" s="10">
        <v>9</v>
      </c>
      <c r="F284" s="10">
        <v>143925</v>
      </c>
      <c r="G284" s="10">
        <v>1295325</v>
      </c>
    </row>
    <row r="285" spans="1:7" ht="39.950000000000003" customHeight="1" x14ac:dyDescent="0.15">
      <c r="A285" s="6" t="s">
        <v>761</v>
      </c>
      <c r="B285" s="20" t="s">
        <v>762</v>
      </c>
      <c r="C285" s="20"/>
      <c r="D285" s="6" t="s">
        <v>444</v>
      </c>
      <c r="E285" s="10">
        <v>5</v>
      </c>
      <c r="F285" s="10">
        <v>60000</v>
      </c>
      <c r="G285" s="10">
        <v>300000</v>
      </c>
    </row>
    <row r="286" spans="1:7" ht="39.950000000000003" customHeight="1" x14ac:dyDescent="0.15">
      <c r="A286" s="6" t="s">
        <v>761</v>
      </c>
      <c r="B286" s="20" t="s">
        <v>762</v>
      </c>
      <c r="C286" s="20"/>
      <c r="D286" s="6" t="s">
        <v>444</v>
      </c>
      <c r="E286" s="10">
        <v>5</v>
      </c>
      <c r="F286" s="10">
        <v>60000</v>
      </c>
      <c r="G286" s="10">
        <v>300000</v>
      </c>
    </row>
    <row r="287" spans="1:7" ht="39.950000000000003" customHeight="1" x14ac:dyDescent="0.15">
      <c r="A287" s="6" t="s">
        <v>763</v>
      </c>
      <c r="B287" s="20" t="s">
        <v>764</v>
      </c>
      <c r="C287" s="20"/>
      <c r="D287" s="6" t="s">
        <v>444</v>
      </c>
      <c r="E287" s="10">
        <v>5</v>
      </c>
      <c r="F287" s="10">
        <v>60000</v>
      </c>
      <c r="G287" s="10">
        <v>300000</v>
      </c>
    </row>
    <row r="288" spans="1:7" ht="20.100000000000001" customHeight="1" x14ac:dyDescent="0.15">
      <c r="A288" s="6" t="s">
        <v>765</v>
      </c>
      <c r="B288" s="20" t="s">
        <v>674</v>
      </c>
      <c r="C288" s="20"/>
      <c r="D288" s="6" t="s">
        <v>444</v>
      </c>
      <c r="E288" s="10">
        <v>12</v>
      </c>
      <c r="F288" s="10">
        <v>242413.79333300001</v>
      </c>
      <c r="G288" s="10">
        <v>2908965.52</v>
      </c>
    </row>
    <row r="289" spans="1:7" ht="24.95" customHeight="1" x14ac:dyDescent="0.15">
      <c r="A289" s="28" t="s">
        <v>516</v>
      </c>
      <c r="B289" s="28"/>
      <c r="C289" s="28"/>
      <c r="D289" s="28"/>
      <c r="E289" s="28"/>
      <c r="F289" s="28"/>
      <c r="G289" s="12">
        <f>SUM(G271:G288)</f>
        <v>36446904.910000004</v>
      </c>
    </row>
    <row r="290" spans="1:7" ht="24.95" customHeight="1" x14ac:dyDescent="0.15"/>
    <row r="291" spans="1:7" ht="20.100000000000001" customHeight="1" x14ac:dyDescent="0.15">
      <c r="A291" s="26" t="s">
        <v>468</v>
      </c>
      <c r="B291" s="26"/>
      <c r="C291" s="27" t="s">
        <v>276</v>
      </c>
      <c r="D291" s="27"/>
      <c r="E291" s="27"/>
      <c r="F291" s="27"/>
      <c r="G291" s="27"/>
    </row>
    <row r="292" spans="1:7" ht="20.100000000000001" customHeight="1" x14ac:dyDescent="0.15">
      <c r="A292" s="26" t="s">
        <v>469</v>
      </c>
      <c r="B292" s="26"/>
      <c r="C292" s="27" t="s">
        <v>517</v>
      </c>
      <c r="D292" s="27"/>
      <c r="E292" s="27"/>
      <c r="F292" s="27"/>
      <c r="G292" s="27"/>
    </row>
    <row r="293" spans="1:7" ht="15" customHeight="1" x14ac:dyDescent="0.15"/>
    <row r="294" spans="1:7" ht="24.95" customHeight="1" x14ac:dyDescent="0.15">
      <c r="A294" s="17" t="s">
        <v>677</v>
      </c>
      <c r="B294" s="17"/>
      <c r="C294" s="17"/>
      <c r="D294" s="17"/>
      <c r="E294" s="17"/>
      <c r="F294" s="17"/>
      <c r="G294" s="17"/>
    </row>
    <row r="295" spans="1:7" ht="15" customHeight="1" x14ac:dyDescent="0.15"/>
    <row r="296" spans="1:7" ht="50.1" customHeight="1" x14ac:dyDescent="0.15">
      <c r="A296" s="6" t="s">
        <v>377</v>
      </c>
      <c r="B296" s="19" t="s">
        <v>584</v>
      </c>
      <c r="C296" s="19"/>
      <c r="D296" s="6" t="s">
        <v>628</v>
      </c>
      <c r="E296" s="6" t="s">
        <v>629</v>
      </c>
      <c r="F296" s="6" t="s">
        <v>630</v>
      </c>
      <c r="G296" s="6" t="s">
        <v>631</v>
      </c>
    </row>
    <row r="297" spans="1:7" ht="15" customHeight="1" x14ac:dyDescent="0.15">
      <c r="A297" s="6">
        <v>1</v>
      </c>
      <c r="B297" s="19">
        <v>2</v>
      </c>
      <c r="C297" s="19"/>
      <c r="D297" s="6">
        <v>3</v>
      </c>
      <c r="E297" s="6">
        <v>4</v>
      </c>
      <c r="F297" s="6">
        <v>5</v>
      </c>
      <c r="G297" s="6">
        <v>6</v>
      </c>
    </row>
    <row r="298" spans="1:7" ht="20.100000000000001" customHeight="1" x14ac:dyDescent="0.15">
      <c r="A298" s="6" t="s">
        <v>518</v>
      </c>
      <c r="B298" s="20" t="s">
        <v>766</v>
      </c>
      <c r="C298" s="20"/>
      <c r="D298" s="6" t="s">
        <v>444</v>
      </c>
      <c r="E298" s="10">
        <v>21</v>
      </c>
      <c r="F298" s="10">
        <v>7380.9523810000001</v>
      </c>
      <c r="G298" s="10">
        <v>155000</v>
      </c>
    </row>
    <row r="299" spans="1:7" ht="24.95" customHeight="1" x14ac:dyDescent="0.15">
      <c r="A299" s="28" t="s">
        <v>516</v>
      </c>
      <c r="B299" s="28"/>
      <c r="C299" s="28"/>
      <c r="D299" s="28"/>
      <c r="E299" s="28"/>
      <c r="F299" s="28"/>
      <c r="G299" s="12">
        <f>SUM(G298:G298)</f>
        <v>155000</v>
      </c>
    </row>
    <row r="300" spans="1:7" ht="24.95" customHeight="1" x14ac:dyDescent="0.15"/>
    <row r="301" spans="1:7" ht="20.100000000000001" customHeight="1" x14ac:dyDescent="0.15">
      <c r="A301" s="26" t="s">
        <v>468</v>
      </c>
      <c r="B301" s="26"/>
      <c r="C301" s="27" t="s">
        <v>276</v>
      </c>
      <c r="D301" s="27"/>
      <c r="E301" s="27"/>
      <c r="F301" s="27"/>
      <c r="G301" s="27"/>
    </row>
    <row r="302" spans="1:7" ht="20.100000000000001" customHeight="1" x14ac:dyDescent="0.15">
      <c r="A302" s="26" t="s">
        <v>469</v>
      </c>
      <c r="B302" s="26"/>
      <c r="C302" s="27" t="s">
        <v>517</v>
      </c>
      <c r="D302" s="27"/>
      <c r="E302" s="27"/>
      <c r="F302" s="27"/>
      <c r="G302" s="27"/>
    </row>
    <row r="303" spans="1:7" ht="15" customHeight="1" x14ac:dyDescent="0.15"/>
    <row r="304" spans="1:7" ht="24.95" customHeight="1" x14ac:dyDescent="0.15">
      <c r="A304" s="17" t="s">
        <v>680</v>
      </c>
      <c r="B304" s="17"/>
      <c r="C304" s="17"/>
      <c r="D304" s="17"/>
      <c r="E304" s="17"/>
      <c r="F304" s="17"/>
      <c r="G304" s="17"/>
    </row>
    <row r="305" spans="1:7" ht="15" customHeight="1" x14ac:dyDescent="0.15"/>
    <row r="306" spans="1:7" ht="50.1" customHeight="1" x14ac:dyDescent="0.15">
      <c r="A306" s="6" t="s">
        <v>377</v>
      </c>
      <c r="B306" s="19" t="s">
        <v>584</v>
      </c>
      <c r="C306" s="19"/>
      <c r="D306" s="6" t="s">
        <v>628</v>
      </c>
      <c r="E306" s="6" t="s">
        <v>629</v>
      </c>
      <c r="F306" s="6" t="s">
        <v>630</v>
      </c>
      <c r="G306" s="6" t="s">
        <v>631</v>
      </c>
    </row>
    <row r="307" spans="1:7" ht="15" customHeight="1" x14ac:dyDescent="0.15">
      <c r="A307" s="6">
        <v>1</v>
      </c>
      <c r="B307" s="19">
        <v>2</v>
      </c>
      <c r="C307" s="19"/>
      <c r="D307" s="6">
        <v>3</v>
      </c>
      <c r="E307" s="6">
        <v>4</v>
      </c>
      <c r="F307" s="6">
        <v>5</v>
      </c>
      <c r="G307" s="6">
        <v>6</v>
      </c>
    </row>
    <row r="308" spans="1:7" ht="39.950000000000003" customHeight="1" x14ac:dyDescent="0.15">
      <c r="A308" s="6" t="s">
        <v>767</v>
      </c>
      <c r="B308" s="20" t="s">
        <v>768</v>
      </c>
      <c r="C308" s="20"/>
      <c r="D308" s="6" t="s">
        <v>444</v>
      </c>
      <c r="E308" s="10">
        <v>19</v>
      </c>
      <c r="F308" s="10">
        <v>13522.736842</v>
      </c>
      <c r="G308" s="10">
        <v>256932</v>
      </c>
    </row>
    <row r="309" spans="1:7" ht="39.950000000000003" customHeight="1" x14ac:dyDescent="0.15">
      <c r="A309" s="6" t="s">
        <v>769</v>
      </c>
      <c r="B309" s="20" t="s">
        <v>770</v>
      </c>
      <c r="C309" s="20"/>
      <c r="D309" s="6" t="s">
        <v>444</v>
      </c>
      <c r="E309" s="10">
        <v>40</v>
      </c>
      <c r="F309" s="10">
        <v>11808.75</v>
      </c>
      <c r="G309" s="10">
        <v>472350</v>
      </c>
    </row>
    <row r="310" spans="1:7" ht="20.100000000000001" customHeight="1" x14ac:dyDescent="0.15">
      <c r="A310" s="6" t="s">
        <v>357</v>
      </c>
      <c r="B310" s="20" t="s">
        <v>771</v>
      </c>
      <c r="C310" s="20"/>
      <c r="D310" s="6" t="s">
        <v>444</v>
      </c>
      <c r="E310" s="10">
        <v>5</v>
      </c>
      <c r="F310" s="10">
        <v>59600</v>
      </c>
      <c r="G310" s="10">
        <v>298000</v>
      </c>
    </row>
    <row r="311" spans="1:7" ht="39.950000000000003" customHeight="1" x14ac:dyDescent="0.15">
      <c r="A311" s="6" t="s">
        <v>772</v>
      </c>
      <c r="B311" s="20" t="s">
        <v>773</v>
      </c>
      <c r="C311" s="20"/>
      <c r="D311" s="6" t="s">
        <v>444</v>
      </c>
      <c r="E311" s="10">
        <v>5</v>
      </c>
      <c r="F311" s="10">
        <v>91572.800000000003</v>
      </c>
      <c r="G311" s="10">
        <v>457864</v>
      </c>
    </row>
    <row r="312" spans="1:7" ht="20.100000000000001" customHeight="1" x14ac:dyDescent="0.15">
      <c r="A312" s="6" t="s">
        <v>774</v>
      </c>
      <c r="B312" s="20" t="s">
        <v>775</v>
      </c>
      <c r="C312" s="20"/>
      <c r="D312" s="6" t="s">
        <v>444</v>
      </c>
      <c r="E312" s="10">
        <v>57</v>
      </c>
      <c r="F312" s="10">
        <v>29824.561404</v>
      </c>
      <c r="G312" s="10">
        <v>1700000</v>
      </c>
    </row>
    <row r="313" spans="1:7" ht="20.100000000000001" customHeight="1" x14ac:dyDescent="0.15">
      <c r="A313" s="6" t="s">
        <v>776</v>
      </c>
      <c r="B313" s="20" t="s">
        <v>777</v>
      </c>
      <c r="C313" s="20"/>
      <c r="D313" s="6" t="s">
        <v>444</v>
      </c>
      <c r="E313" s="10">
        <v>40</v>
      </c>
      <c r="F313" s="10">
        <v>36795.574999999997</v>
      </c>
      <c r="G313" s="10">
        <v>1471823</v>
      </c>
    </row>
    <row r="314" spans="1:7" ht="39.950000000000003" customHeight="1" x14ac:dyDescent="0.15">
      <c r="A314" s="6" t="s">
        <v>778</v>
      </c>
      <c r="B314" s="20" t="s">
        <v>779</v>
      </c>
      <c r="C314" s="20"/>
      <c r="D314" s="6" t="s">
        <v>444</v>
      </c>
      <c r="E314" s="10">
        <v>8</v>
      </c>
      <c r="F314" s="10">
        <v>98000</v>
      </c>
      <c r="G314" s="10">
        <v>784000</v>
      </c>
    </row>
    <row r="315" spans="1:7" ht="20.100000000000001" customHeight="1" x14ac:dyDescent="0.15">
      <c r="A315" s="6" t="s">
        <v>780</v>
      </c>
      <c r="B315" s="20" t="s">
        <v>781</v>
      </c>
      <c r="C315" s="20"/>
      <c r="D315" s="6" t="s">
        <v>444</v>
      </c>
      <c r="E315" s="10">
        <v>6</v>
      </c>
      <c r="F315" s="10">
        <v>98900</v>
      </c>
      <c r="G315" s="10">
        <v>593400</v>
      </c>
    </row>
    <row r="316" spans="1:7" ht="39.950000000000003" customHeight="1" x14ac:dyDescent="0.15">
      <c r="A316" s="6" t="s">
        <v>782</v>
      </c>
      <c r="B316" s="20" t="s">
        <v>783</v>
      </c>
      <c r="C316" s="20"/>
      <c r="D316" s="6" t="s">
        <v>444</v>
      </c>
      <c r="E316" s="10">
        <v>43</v>
      </c>
      <c r="F316" s="10">
        <v>44579.069767000001</v>
      </c>
      <c r="G316" s="10">
        <v>1916900</v>
      </c>
    </row>
    <row r="317" spans="1:7" ht="39.950000000000003" customHeight="1" x14ac:dyDescent="0.15">
      <c r="A317" s="6" t="s">
        <v>782</v>
      </c>
      <c r="B317" s="20" t="s">
        <v>783</v>
      </c>
      <c r="C317" s="20"/>
      <c r="D317" s="6" t="s">
        <v>444</v>
      </c>
      <c r="E317" s="10">
        <v>25</v>
      </c>
      <c r="F317" s="10">
        <v>40000</v>
      </c>
      <c r="G317" s="10">
        <v>1000000</v>
      </c>
    </row>
    <row r="318" spans="1:7" ht="39.950000000000003" customHeight="1" x14ac:dyDescent="0.15">
      <c r="A318" s="6" t="s">
        <v>784</v>
      </c>
      <c r="B318" s="20" t="s">
        <v>785</v>
      </c>
      <c r="C318" s="20"/>
      <c r="D318" s="6" t="s">
        <v>444</v>
      </c>
      <c r="E318" s="10">
        <v>20</v>
      </c>
      <c r="F318" s="10">
        <v>35878.400000000001</v>
      </c>
      <c r="G318" s="10">
        <v>717568</v>
      </c>
    </row>
    <row r="319" spans="1:7" ht="39.950000000000003" customHeight="1" x14ac:dyDescent="0.15">
      <c r="A319" s="6" t="s">
        <v>786</v>
      </c>
      <c r="B319" s="20" t="s">
        <v>787</v>
      </c>
      <c r="C319" s="20"/>
      <c r="D319" s="6" t="s">
        <v>444</v>
      </c>
      <c r="E319" s="10">
        <v>11</v>
      </c>
      <c r="F319" s="10">
        <v>90909.090909000006</v>
      </c>
      <c r="G319" s="10">
        <v>1000000</v>
      </c>
    </row>
    <row r="320" spans="1:7" ht="39.950000000000003" customHeight="1" x14ac:dyDescent="0.15">
      <c r="A320" s="6" t="s">
        <v>786</v>
      </c>
      <c r="B320" s="20" t="s">
        <v>787</v>
      </c>
      <c r="C320" s="20"/>
      <c r="D320" s="6" t="s">
        <v>444</v>
      </c>
      <c r="E320" s="10">
        <v>13</v>
      </c>
      <c r="F320" s="10">
        <v>98675</v>
      </c>
      <c r="G320" s="10">
        <v>1282775</v>
      </c>
    </row>
    <row r="321" spans="1:7" ht="39.950000000000003" customHeight="1" x14ac:dyDescent="0.15">
      <c r="A321" s="6" t="s">
        <v>788</v>
      </c>
      <c r="B321" s="20" t="s">
        <v>789</v>
      </c>
      <c r="C321" s="20"/>
      <c r="D321" s="6" t="s">
        <v>444</v>
      </c>
      <c r="E321" s="10">
        <v>3</v>
      </c>
      <c r="F321" s="10">
        <v>98560</v>
      </c>
      <c r="G321" s="10">
        <v>295680</v>
      </c>
    </row>
    <row r="322" spans="1:7" ht="39.950000000000003" customHeight="1" x14ac:dyDescent="0.15">
      <c r="A322" s="6" t="s">
        <v>790</v>
      </c>
      <c r="B322" s="20" t="s">
        <v>791</v>
      </c>
      <c r="C322" s="20"/>
      <c r="D322" s="6" t="s">
        <v>444</v>
      </c>
      <c r="E322" s="10">
        <v>3</v>
      </c>
      <c r="F322" s="10">
        <v>72422</v>
      </c>
      <c r="G322" s="10">
        <v>217266</v>
      </c>
    </row>
    <row r="323" spans="1:7" ht="39.950000000000003" customHeight="1" x14ac:dyDescent="0.15">
      <c r="A323" s="6" t="s">
        <v>792</v>
      </c>
      <c r="B323" s="20" t="s">
        <v>793</v>
      </c>
      <c r="C323" s="20"/>
      <c r="D323" s="6" t="s">
        <v>444</v>
      </c>
      <c r="E323" s="10">
        <v>5</v>
      </c>
      <c r="F323" s="10">
        <v>78300</v>
      </c>
      <c r="G323" s="10">
        <v>391500</v>
      </c>
    </row>
    <row r="324" spans="1:7" ht="39.950000000000003" customHeight="1" x14ac:dyDescent="0.15">
      <c r="A324" s="6" t="s">
        <v>794</v>
      </c>
      <c r="B324" s="20" t="s">
        <v>795</v>
      </c>
      <c r="C324" s="20"/>
      <c r="D324" s="6" t="s">
        <v>444</v>
      </c>
      <c r="E324" s="10">
        <v>5</v>
      </c>
      <c r="F324" s="10">
        <v>30520</v>
      </c>
      <c r="G324" s="10">
        <v>152600</v>
      </c>
    </row>
    <row r="325" spans="1:7" ht="39.950000000000003" customHeight="1" x14ac:dyDescent="0.15">
      <c r="A325" s="6" t="s">
        <v>796</v>
      </c>
      <c r="B325" s="20" t="s">
        <v>797</v>
      </c>
      <c r="C325" s="20"/>
      <c r="D325" s="6" t="s">
        <v>444</v>
      </c>
      <c r="E325" s="10">
        <v>5</v>
      </c>
      <c r="F325" s="10">
        <v>24263</v>
      </c>
      <c r="G325" s="10">
        <v>121315</v>
      </c>
    </row>
    <row r="326" spans="1:7" ht="39.950000000000003" customHeight="1" x14ac:dyDescent="0.15">
      <c r="A326" s="6" t="s">
        <v>798</v>
      </c>
      <c r="B326" s="20" t="s">
        <v>799</v>
      </c>
      <c r="C326" s="20"/>
      <c r="D326" s="6" t="s">
        <v>444</v>
      </c>
      <c r="E326" s="10">
        <v>4</v>
      </c>
      <c r="F326" s="10">
        <v>98900</v>
      </c>
      <c r="G326" s="10">
        <v>395600</v>
      </c>
    </row>
    <row r="327" spans="1:7" ht="39.950000000000003" customHeight="1" x14ac:dyDescent="0.15">
      <c r="A327" s="6" t="s">
        <v>800</v>
      </c>
      <c r="B327" s="20" t="s">
        <v>801</v>
      </c>
      <c r="C327" s="20"/>
      <c r="D327" s="6" t="s">
        <v>444</v>
      </c>
      <c r="E327" s="10">
        <v>4</v>
      </c>
      <c r="F327" s="10">
        <v>61900</v>
      </c>
      <c r="G327" s="10">
        <v>247600</v>
      </c>
    </row>
    <row r="328" spans="1:7" ht="39.950000000000003" customHeight="1" x14ac:dyDescent="0.15">
      <c r="A328" s="6" t="s">
        <v>91</v>
      </c>
      <c r="B328" s="20" t="s">
        <v>802</v>
      </c>
      <c r="C328" s="20"/>
      <c r="D328" s="6" t="s">
        <v>444</v>
      </c>
      <c r="E328" s="10">
        <v>300</v>
      </c>
      <c r="F328" s="10">
        <v>10500</v>
      </c>
      <c r="G328" s="10">
        <v>3150000</v>
      </c>
    </row>
    <row r="329" spans="1:7" ht="39.950000000000003" customHeight="1" x14ac:dyDescent="0.15">
      <c r="A329" s="6" t="s">
        <v>803</v>
      </c>
      <c r="B329" s="20" t="s">
        <v>804</v>
      </c>
      <c r="C329" s="20"/>
      <c r="D329" s="6" t="s">
        <v>444</v>
      </c>
      <c r="E329" s="10">
        <v>20</v>
      </c>
      <c r="F329" s="10">
        <v>52000</v>
      </c>
      <c r="G329" s="10">
        <v>1040000</v>
      </c>
    </row>
    <row r="330" spans="1:7" ht="24.95" customHeight="1" x14ac:dyDescent="0.15">
      <c r="A330" s="28" t="s">
        <v>516</v>
      </c>
      <c r="B330" s="28"/>
      <c r="C330" s="28"/>
      <c r="D330" s="28"/>
      <c r="E330" s="28"/>
      <c r="F330" s="28"/>
      <c r="G330" s="12">
        <f>SUM(G308:G329)</f>
        <v>17963173</v>
      </c>
    </row>
    <row r="331" spans="1:7" ht="24.95" customHeight="1" x14ac:dyDescent="0.15"/>
    <row r="332" spans="1:7" ht="20.100000000000001" customHeight="1" x14ac:dyDescent="0.15">
      <c r="A332" s="26" t="s">
        <v>468</v>
      </c>
      <c r="B332" s="26"/>
      <c r="C332" s="27" t="s">
        <v>276</v>
      </c>
      <c r="D332" s="27"/>
      <c r="E332" s="27"/>
      <c r="F332" s="27"/>
      <c r="G332" s="27"/>
    </row>
    <row r="333" spans="1:7" ht="20.100000000000001" customHeight="1" x14ac:dyDescent="0.15">
      <c r="A333" s="26" t="s">
        <v>469</v>
      </c>
      <c r="B333" s="26"/>
      <c r="C333" s="27" t="s">
        <v>517</v>
      </c>
      <c r="D333" s="27"/>
      <c r="E333" s="27"/>
      <c r="F333" s="27"/>
      <c r="G333" s="27"/>
    </row>
    <row r="334" spans="1:7" ht="15" customHeight="1" x14ac:dyDescent="0.15"/>
    <row r="335" spans="1:7" ht="24.95" customHeight="1" x14ac:dyDescent="0.15">
      <c r="A335" s="17" t="s">
        <v>805</v>
      </c>
      <c r="B335" s="17"/>
      <c r="C335" s="17"/>
      <c r="D335" s="17"/>
      <c r="E335" s="17"/>
      <c r="F335" s="17"/>
      <c r="G335" s="17"/>
    </row>
    <row r="336" spans="1:7" ht="15" customHeight="1" x14ac:dyDescent="0.15"/>
    <row r="337" spans="1:7" ht="50.1" customHeight="1" x14ac:dyDescent="0.15">
      <c r="A337" s="6" t="s">
        <v>377</v>
      </c>
      <c r="B337" s="19" t="s">
        <v>584</v>
      </c>
      <c r="C337" s="19"/>
      <c r="D337" s="6" t="s">
        <v>628</v>
      </c>
      <c r="E337" s="6" t="s">
        <v>629</v>
      </c>
      <c r="F337" s="6" t="s">
        <v>630</v>
      </c>
      <c r="G337" s="6" t="s">
        <v>631</v>
      </c>
    </row>
    <row r="338" spans="1:7" ht="15" customHeight="1" x14ac:dyDescent="0.15">
      <c r="A338" s="6">
        <v>1</v>
      </c>
      <c r="B338" s="19">
        <v>2</v>
      </c>
      <c r="C338" s="19"/>
      <c r="D338" s="6">
        <v>3</v>
      </c>
      <c r="E338" s="6">
        <v>4</v>
      </c>
      <c r="F338" s="6">
        <v>5</v>
      </c>
      <c r="G338" s="6">
        <v>6</v>
      </c>
    </row>
    <row r="339" spans="1:7" ht="39.950000000000003" customHeight="1" x14ac:dyDescent="0.15">
      <c r="A339" s="6" t="s">
        <v>559</v>
      </c>
      <c r="B339" s="20" t="s">
        <v>806</v>
      </c>
      <c r="C339" s="20"/>
      <c r="D339" s="6" t="s">
        <v>444</v>
      </c>
      <c r="E339" s="10">
        <v>2000</v>
      </c>
      <c r="F339" s="10">
        <v>150</v>
      </c>
      <c r="G339" s="10">
        <v>300000</v>
      </c>
    </row>
    <row r="340" spans="1:7" ht="24.95" customHeight="1" x14ac:dyDescent="0.15">
      <c r="A340" s="28" t="s">
        <v>516</v>
      </c>
      <c r="B340" s="28"/>
      <c r="C340" s="28"/>
      <c r="D340" s="28"/>
      <c r="E340" s="28"/>
      <c r="F340" s="28"/>
      <c r="G340" s="12">
        <f>SUM(G339:G339)</f>
        <v>300000</v>
      </c>
    </row>
    <row r="341" spans="1:7" ht="24.95" customHeight="1" x14ac:dyDescent="0.15"/>
    <row r="342" spans="1:7" ht="20.100000000000001" customHeight="1" x14ac:dyDescent="0.15">
      <c r="A342" s="26" t="s">
        <v>468</v>
      </c>
      <c r="B342" s="26"/>
      <c r="C342" s="27" t="s">
        <v>276</v>
      </c>
      <c r="D342" s="27"/>
      <c r="E342" s="27"/>
      <c r="F342" s="27"/>
      <c r="G342" s="27"/>
    </row>
    <row r="343" spans="1:7" ht="20.100000000000001" customHeight="1" x14ac:dyDescent="0.15">
      <c r="A343" s="26" t="s">
        <v>469</v>
      </c>
      <c r="B343" s="26"/>
      <c r="C343" s="27" t="s">
        <v>517</v>
      </c>
      <c r="D343" s="27"/>
      <c r="E343" s="27"/>
      <c r="F343" s="27"/>
      <c r="G343" s="27"/>
    </row>
    <row r="344" spans="1:7" ht="15" customHeight="1" x14ac:dyDescent="0.15"/>
    <row r="345" spans="1:7" ht="24.95" customHeight="1" x14ac:dyDescent="0.15">
      <c r="A345" s="17" t="s">
        <v>690</v>
      </c>
      <c r="B345" s="17"/>
      <c r="C345" s="17"/>
      <c r="D345" s="17"/>
      <c r="E345" s="17"/>
      <c r="F345" s="17"/>
      <c r="G345" s="17"/>
    </row>
    <row r="346" spans="1:7" ht="15" customHeight="1" x14ac:dyDescent="0.15"/>
    <row r="347" spans="1:7" ht="50.1" customHeight="1" x14ac:dyDescent="0.15">
      <c r="A347" s="6" t="s">
        <v>377</v>
      </c>
      <c r="B347" s="19" t="s">
        <v>584</v>
      </c>
      <c r="C347" s="19"/>
      <c r="D347" s="6" t="s">
        <v>628</v>
      </c>
      <c r="E347" s="6" t="s">
        <v>629</v>
      </c>
      <c r="F347" s="6" t="s">
        <v>630</v>
      </c>
      <c r="G347" s="6" t="s">
        <v>631</v>
      </c>
    </row>
    <row r="348" spans="1:7" ht="15" customHeight="1" x14ac:dyDescent="0.15">
      <c r="A348" s="6">
        <v>1</v>
      </c>
      <c r="B348" s="19">
        <v>2</v>
      </c>
      <c r="C348" s="19"/>
      <c r="D348" s="6">
        <v>3</v>
      </c>
      <c r="E348" s="6">
        <v>4</v>
      </c>
      <c r="F348" s="6">
        <v>5</v>
      </c>
      <c r="G348" s="6">
        <v>6</v>
      </c>
    </row>
    <row r="349" spans="1:7" ht="20.100000000000001" customHeight="1" x14ac:dyDescent="0.15">
      <c r="A349" s="6" t="s">
        <v>560</v>
      </c>
      <c r="B349" s="20" t="s">
        <v>807</v>
      </c>
      <c r="C349" s="20"/>
      <c r="D349" s="6" t="s">
        <v>635</v>
      </c>
      <c r="E349" s="10">
        <v>54046.443361700003</v>
      </c>
      <c r="F349" s="10">
        <v>49.26</v>
      </c>
      <c r="G349" s="10">
        <v>2662327.7999999998</v>
      </c>
    </row>
    <row r="350" spans="1:7" ht="39.950000000000003" customHeight="1" x14ac:dyDescent="0.15">
      <c r="A350" s="6" t="s">
        <v>808</v>
      </c>
      <c r="B350" s="20" t="s">
        <v>809</v>
      </c>
      <c r="C350" s="20"/>
      <c r="D350" s="6" t="s">
        <v>444</v>
      </c>
      <c r="E350" s="10">
        <v>125</v>
      </c>
      <c r="F350" s="10">
        <v>13911.2</v>
      </c>
      <c r="G350" s="10">
        <v>1738900</v>
      </c>
    </row>
    <row r="351" spans="1:7" ht="39.950000000000003" customHeight="1" x14ac:dyDescent="0.15">
      <c r="A351" s="6" t="s">
        <v>810</v>
      </c>
      <c r="B351" s="20" t="s">
        <v>811</v>
      </c>
      <c r="C351" s="20"/>
      <c r="D351" s="6" t="s">
        <v>444</v>
      </c>
      <c r="E351" s="10">
        <v>2000</v>
      </c>
      <c r="F351" s="10">
        <v>150</v>
      </c>
      <c r="G351" s="10">
        <v>300000</v>
      </c>
    </row>
    <row r="352" spans="1:7" ht="24.95" customHeight="1" x14ac:dyDescent="0.15">
      <c r="A352" s="28" t="s">
        <v>516</v>
      </c>
      <c r="B352" s="28"/>
      <c r="C352" s="28"/>
      <c r="D352" s="28"/>
      <c r="E352" s="28"/>
      <c r="F352" s="28"/>
      <c r="G352" s="12">
        <f>SUM(G349:G351)</f>
        <v>4701227.8</v>
      </c>
    </row>
    <row r="353" spans="1:7" ht="24.95" customHeight="1" x14ac:dyDescent="0.15"/>
    <row r="354" spans="1:7" ht="20.100000000000001" customHeight="1" x14ac:dyDescent="0.15">
      <c r="A354" s="26" t="s">
        <v>468</v>
      </c>
      <c r="B354" s="26"/>
      <c r="C354" s="27" t="s">
        <v>276</v>
      </c>
      <c r="D354" s="27"/>
      <c r="E354" s="27"/>
      <c r="F354" s="27"/>
      <c r="G354" s="27"/>
    </row>
    <row r="355" spans="1:7" ht="20.100000000000001" customHeight="1" x14ac:dyDescent="0.15">
      <c r="A355" s="26" t="s">
        <v>469</v>
      </c>
      <c r="B355" s="26"/>
      <c r="C355" s="27" t="s">
        <v>517</v>
      </c>
      <c r="D355" s="27"/>
      <c r="E355" s="27"/>
      <c r="F355" s="27"/>
      <c r="G355" s="27"/>
    </row>
    <row r="356" spans="1:7" ht="15" customHeight="1" x14ac:dyDescent="0.15"/>
    <row r="357" spans="1:7" ht="24.95" customHeight="1" x14ac:dyDescent="0.15">
      <c r="A357" s="17" t="s">
        <v>694</v>
      </c>
      <c r="B357" s="17"/>
      <c r="C357" s="17"/>
      <c r="D357" s="17"/>
      <c r="E357" s="17"/>
      <c r="F357" s="17"/>
      <c r="G357" s="17"/>
    </row>
    <row r="358" spans="1:7" ht="15" customHeight="1" x14ac:dyDescent="0.15"/>
    <row r="359" spans="1:7" ht="50.1" customHeight="1" x14ac:dyDescent="0.15">
      <c r="A359" s="6" t="s">
        <v>377</v>
      </c>
      <c r="B359" s="19" t="s">
        <v>584</v>
      </c>
      <c r="C359" s="19"/>
      <c r="D359" s="6" t="s">
        <v>628</v>
      </c>
      <c r="E359" s="6" t="s">
        <v>629</v>
      </c>
      <c r="F359" s="6" t="s">
        <v>630</v>
      </c>
      <c r="G359" s="6" t="s">
        <v>631</v>
      </c>
    </row>
    <row r="360" spans="1:7" ht="15" customHeight="1" x14ac:dyDescent="0.15">
      <c r="A360" s="6">
        <v>1</v>
      </c>
      <c r="B360" s="19">
        <v>2</v>
      </c>
      <c r="C360" s="19"/>
      <c r="D360" s="6">
        <v>3</v>
      </c>
      <c r="E360" s="6">
        <v>4</v>
      </c>
      <c r="F360" s="6">
        <v>5</v>
      </c>
      <c r="G360" s="6">
        <v>6</v>
      </c>
    </row>
    <row r="361" spans="1:7" ht="39.950000000000003" customHeight="1" x14ac:dyDescent="0.15">
      <c r="A361" s="6" t="s">
        <v>562</v>
      </c>
      <c r="B361" s="20" t="s">
        <v>812</v>
      </c>
      <c r="C361" s="20"/>
      <c r="D361" s="6" t="s">
        <v>444</v>
      </c>
      <c r="E361" s="10">
        <v>3766</v>
      </c>
      <c r="F361" s="10">
        <v>820.664851</v>
      </c>
      <c r="G361" s="10">
        <v>3090623.83</v>
      </c>
    </row>
    <row r="362" spans="1:7" ht="39.950000000000003" customHeight="1" x14ac:dyDescent="0.15">
      <c r="A362" s="6" t="s">
        <v>138</v>
      </c>
      <c r="B362" s="20" t="s">
        <v>813</v>
      </c>
      <c r="C362" s="20"/>
      <c r="D362" s="6" t="s">
        <v>444</v>
      </c>
      <c r="E362" s="10">
        <v>630</v>
      </c>
      <c r="F362" s="10">
        <v>1587.3015869999999</v>
      </c>
      <c r="G362" s="10">
        <v>1000000</v>
      </c>
    </row>
    <row r="363" spans="1:7" ht="24.95" customHeight="1" x14ac:dyDescent="0.15">
      <c r="A363" s="28" t="s">
        <v>516</v>
      </c>
      <c r="B363" s="28"/>
      <c r="C363" s="28"/>
      <c r="D363" s="28"/>
      <c r="E363" s="28"/>
      <c r="F363" s="28"/>
      <c r="G363" s="12">
        <f>SUM(G361:G362)</f>
        <v>4090623.83</v>
      </c>
    </row>
    <row r="364" spans="1:7" ht="24.95" customHeight="1" x14ac:dyDescent="0.15"/>
    <row r="365" spans="1:7" ht="20.100000000000001" customHeight="1" x14ac:dyDescent="0.15">
      <c r="A365" s="26" t="s">
        <v>468</v>
      </c>
      <c r="B365" s="26"/>
      <c r="C365" s="27" t="s">
        <v>276</v>
      </c>
      <c r="D365" s="27"/>
      <c r="E365" s="27"/>
      <c r="F365" s="27"/>
      <c r="G365" s="27"/>
    </row>
    <row r="366" spans="1:7" ht="20.100000000000001" customHeight="1" x14ac:dyDescent="0.15">
      <c r="A366" s="26" t="s">
        <v>469</v>
      </c>
      <c r="B366" s="26"/>
      <c r="C366" s="27" t="s">
        <v>517</v>
      </c>
      <c r="D366" s="27"/>
      <c r="E366" s="27"/>
      <c r="F366" s="27"/>
      <c r="G366" s="27"/>
    </row>
    <row r="367" spans="1:7" ht="15" customHeight="1" x14ac:dyDescent="0.15"/>
    <row r="368" spans="1:7" ht="24.95" customHeight="1" x14ac:dyDescent="0.15">
      <c r="A368" s="17" t="s">
        <v>696</v>
      </c>
      <c r="B368" s="17"/>
      <c r="C368" s="17"/>
      <c r="D368" s="17"/>
      <c r="E368" s="17"/>
      <c r="F368" s="17"/>
      <c r="G368" s="17"/>
    </row>
    <row r="369" spans="1:7" ht="15" customHeight="1" x14ac:dyDescent="0.15"/>
    <row r="370" spans="1:7" ht="50.1" customHeight="1" x14ac:dyDescent="0.15">
      <c r="A370" s="6" t="s">
        <v>377</v>
      </c>
      <c r="B370" s="19" t="s">
        <v>584</v>
      </c>
      <c r="C370" s="19"/>
      <c r="D370" s="6" t="s">
        <v>628</v>
      </c>
      <c r="E370" s="6" t="s">
        <v>629</v>
      </c>
      <c r="F370" s="6" t="s">
        <v>630</v>
      </c>
      <c r="G370" s="6" t="s">
        <v>631</v>
      </c>
    </row>
    <row r="371" spans="1:7" ht="15" customHeight="1" x14ac:dyDescent="0.15">
      <c r="A371" s="6">
        <v>1</v>
      </c>
      <c r="B371" s="19">
        <v>2</v>
      </c>
      <c r="C371" s="19"/>
      <c r="D371" s="6">
        <v>3</v>
      </c>
      <c r="E371" s="6">
        <v>4</v>
      </c>
      <c r="F371" s="6">
        <v>5</v>
      </c>
      <c r="G371" s="6">
        <v>6</v>
      </c>
    </row>
    <row r="372" spans="1:7" ht="20.100000000000001" customHeight="1" x14ac:dyDescent="0.15">
      <c r="A372" s="6" t="s">
        <v>814</v>
      </c>
      <c r="B372" s="20" t="s">
        <v>815</v>
      </c>
      <c r="C372" s="20"/>
      <c r="D372" s="6" t="s">
        <v>444</v>
      </c>
      <c r="E372" s="10">
        <v>1507</v>
      </c>
      <c r="F372" s="10">
        <v>333.04638399999999</v>
      </c>
      <c r="G372" s="10">
        <v>501900.9</v>
      </c>
    </row>
    <row r="373" spans="1:7" ht="20.100000000000001" customHeight="1" x14ac:dyDescent="0.15">
      <c r="A373" s="6" t="s">
        <v>564</v>
      </c>
      <c r="B373" s="20" t="s">
        <v>816</v>
      </c>
      <c r="C373" s="20"/>
      <c r="D373" s="6" t="s">
        <v>444</v>
      </c>
      <c r="E373" s="10">
        <v>1143</v>
      </c>
      <c r="F373" s="10">
        <v>577.35874899999999</v>
      </c>
      <c r="G373" s="10">
        <v>659921.05000000005</v>
      </c>
    </row>
    <row r="374" spans="1:7" ht="20.100000000000001" customHeight="1" x14ac:dyDescent="0.15">
      <c r="A374" s="6" t="s">
        <v>566</v>
      </c>
      <c r="B374" s="20" t="s">
        <v>817</v>
      </c>
      <c r="C374" s="20"/>
      <c r="D374" s="6" t="s">
        <v>444</v>
      </c>
      <c r="E374" s="10">
        <v>7000</v>
      </c>
      <c r="F374" s="10">
        <v>167.277286</v>
      </c>
      <c r="G374" s="10">
        <v>1170941</v>
      </c>
    </row>
    <row r="375" spans="1:7" ht="20.100000000000001" customHeight="1" x14ac:dyDescent="0.15">
      <c r="A375" s="6" t="s">
        <v>568</v>
      </c>
      <c r="B375" s="20" t="s">
        <v>818</v>
      </c>
      <c r="C375" s="20"/>
      <c r="D375" s="6" t="s">
        <v>635</v>
      </c>
      <c r="E375" s="10">
        <v>732</v>
      </c>
      <c r="F375" s="10">
        <v>1092.8961750000001</v>
      </c>
      <c r="G375" s="10">
        <v>800000</v>
      </c>
    </row>
    <row r="376" spans="1:7" ht="39.950000000000003" customHeight="1" x14ac:dyDescent="0.15">
      <c r="A376" s="6" t="s">
        <v>569</v>
      </c>
      <c r="B376" s="20" t="s">
        <v>819</v>
      </c>
      <c r="C376" s="20"/>
      <c r="D376" s="6" t="s">
        <v>444</v>
      </c>
      <c r="E376" s="10">
        <v>3050</v>
      </c>
      <c r="F376" s="10">
        <v>983.60655699999995</v>
      </c>
      <c r="G376" s="10">
        <v>3000000</v>
      </c>
    </row>
    <row r="377" spans="1:7" ht="39.950000000000003" customHeight="1" x14ac:dyDescent="0.15">
      <c r="A377" s="6" t="s">
        <v>569</v>
      </c>
      <c r="B377" s="20" t="s">
        <v>819</v>
      </c>
      <c r="C377" s="20"/>
      <c r="D377" s="6" t="s">
        <v>444</v>
      </c>
      <c r="E377" s="10">
        <v>2896</v>
      </c>
      <c r="F377" s="10">
        <v>1101.2275380000001</v>
      </c>
      <c r="G377" s="10">
        <v>3189154.95</v>
      </c>
    </row>
    <row r="378" spans="1:7" ht="39.950000000000003" customHeight="1" x14ac:dyDescent="0.15">
      <c r="A378" s="6" t="s">
        <v>820</v>
      </c>
      <c r="B378" s="20" t="s">
        <v>821</v>
      </c>
      <c r="C378" s="20"/>
      <c r="D378" s="6" t="s">
        <v>444</v>
      </c>
      <c r="E378" s="10">
        <v>1234</v>
      </c>
      <c r="F378" s="10">
        <v>493.649562</v>
      </c>
      <c r="G378" s="10">
        <v>609163.56000000006</v>
      </c>
    </row>
    <row r="379" spans="1:7" ht="20.100000000000001" customHeight="1" x14ac:dyDescent="0.15">
      <c r="A379" s="6" t="s">
        <v>822</v>
      </c>
      <c r="B379" s="20" t="s">
        <v>823</v>
      </c>
      <c r="C379" s="20"/>
      <c r="D379" s="6" t="s">
        <v>444</v>
      </c>
      <c r="E379" s="10">
        <v>1054</v>
      </c>
      <c r="F379" s="10">
        <v>610.05692599999998</v>
      </c>
      <c r="G379" s="10">
        <v>643000</v>
      </c>
    </row>
    <row r="380" spans="1:7" ht="20.100000000000001" customHeight="1" x14ac:dyDescent="0.15">
      <c r="A380" s="6" t="s">
        <v>824</v>
      </c>
      <c r="B380" s="20" t="s">
        <v>825</v>
      </c>
      <c r="C380" s="20"/>
      <c r="D380" s="6" t="s">
        <v>444</v>
      </c>
      <c r="E380" s="10">
        <v>2500</v>
      </c>
      <c r="F380" s="10">
        <v>300</v>
      </c>
      <c r="G380" s="10">
        <v>750000</v>
      </c>
    </row>
    <row r="381" spans="1:7" ht="39.950000000000003" customHeight="1" x14ac:dyDescent="0.15">
      <c r="A381" s="6" t="s">
        <v>826</v>
      </c>
      <c r="B381" s="20" t="s">
        <v>827</v>
      </c>
      <c r="C381" s="20"/>
      <c r="D381" s="6" t="s">
        <v>444</v>
      </c>
      <c r="E381" s="10">
        <v>9304</v>
      </c>
      <c r="F381" s="10">
        <v>148.303472</v>
      </c>
      <c r="G381" s="10">
        <v>1379815.5</v>
      </c>
    </row>
    <row r="382" spans="1:7" ht="39.950000000000003" customHeight="1" x14ac:dyDescent="0.15">
      <c r="A382" s="6" t="s">
        <v>828</v>
      </c>
      <c r="B382" s="20" t="s">
        <v>829</v>
      </c>
      <c r="C382" s="20"/>
      <c r="D382" s="6" t="s">
        <v>444</v>
      </c>
      <c r="E382" s="10">
        <v>2337</v>
      </c>
      <c r="F382" s="10">
        <v>379.80744499999997</v>
      </c>
      <c r="G382" s="10">
        <v>887610</v>
      </c>
    </row>
    <row r="383" spans="1:7" ht="20.100000000000001" customHeight="1" x14ac:dyDescent="0.15">
      <c r="A383" s="6" t="s">
        <v>830</v>
      </c>
      <c r="B383" s="20" t="s">
        <v>831</v>
      </c>
      <c r="C383" s="20"/>
      <c r="D383" s="6" t="s">
        <v>444</v>
      </c>
      <c r="E383" s="10">
        <v>1980</v>
      </c>
      <c r="F383" s="10">
        <v>232.917374</v>
      </c>
      <c r="G383" s="10">
        <v>461176.4</v>
      </c>
    </row>
    <row r="384" spans="1:7" ht="39.950000000000003" customHeight="1" x14ac:dyDescent="0.15">
      <c r="A384" s="6" t="s">
        <v>832</v>
      </c>
      <c r="B384" s="20" t="s">
        <v>833</v>
      </c>
      <c r="C384" s="20"/>
      <c r="D384" s="6" t="s">
        <v>444</v>
      </c>
      <c r="E384" s="10">
        <v>2530</v>
      </c>
      <c r="F384" s="10">
        <v>586.16600800000003</v>
      </c>
      <c r="G384" s="10">
        <v>1483000</v>
      </c>
    </row>
    <row r="385" spans="1:7" ht="24.95" customHeight="1" x14ac:dyDescent="0.15">
      <c r="A385" s="28" t="s">
        <v>516</v>
      </c>
      <c r="B385" s="28"/>
      <c r="C385" s="28"/>
      <c r="D385" s="28"/>
      <c r="E385" s="28"/>
      <c r="F385" s="28"/>
      <c r="G385" s="12">
        <f>SUM(G372:G384)</f>
        <v>15535683.360000001</v>
      </c>
    </row>
    <row r="386" spans="1:7" ht="24.95" customHeight="1" x14ac:dyDescent="0.15"/>
    <row r="387" spans="1:7" ht="20.100000000000001" customHeight="1" x14ac:dyDescent="0.15">
      <c r="A387" s="26" t="s">
        <v>468</v>
      </c>
      <c r="B387" s="26"/>
      <c r="C387" s="27" t="s">
        <v>276</v>
      </c>
      <c r="D387" s="27"/>
      <c r="E387" s="27"/>
      <c r="F387" s="27"/>
      <c r="G387" s="27"/>
    </row>
    <row r="388" spans="1:7" ht="20.100000000000001" customHeight="1" x14ac:dyDescent="0.15">
      <c r="A388" s="26" t="s">
        <v>469</v>
      </c>
      <c r="B388" s="26"/>
      <c r="C388" s="27" t="s">
        <v>581</v>
      </c>
      <c r="D388" s="27"/>
      <c r="E388" s="27"/>
      <c r="F388" s="27"/>
      <c r="G388" s="27"/>
    </row>
    <row r="389" spans="1:7" ht="15" customHeight="1" x14ac:dyDescent="0.15"/>
    <row r="390" spans="1:7" ht="24.95" customHeight="1" x14ac:dyDescent="0.15">
      <c r="A390" s="17" t="s">
        <v>627</v>
      </c>
      <c r="B390" s="17"/>
      <c r="C390" s="17"/>
      <c r="D390" s="17"/>
      <c r="E390" s="17"/>
      <c r="F390" s="17"/>
      <c r="G390" s="17"/>
    </row>
    <row r="391" spans="1:7" ht="15" customHeight="1" x14ac:dyDescent="0.15"/>
    <row r="392" spans="1:7" ht="50.1" customHeight="1" x14ac:dyDescent="0.15">
      <c r="A392" s="6" t="s">
        <v>377</v>
      </c>
      <c r="B392" s="19" t="s">
        <v>584</v>
      </c>
      <c r="C392" s="19"/>
      <c r="D392" s="6" t="s">
        <v>628</v>
      </c>
      <c r="E392" s="6" t="s">
        <v>629</v>
      </c>
      <c r="F392" s="6" t="s">
        <v>630</v>
      </c>
      <c r="G392" s="6" t="s">
        <v>631</v>
      </c>
    </row>
    <row r="393" spans="1:7" ht="15" customHeight="1" x14ac:dyDescent="0.15">
      <c r="A393" s="6">
        <v>1</v>
      </c>
      <c r="B393" s="19">
        <v>2</v>
      </c>
      <c r="C393" s="19"/>
      <c r="D393" s="6">
        <v>3</v>
      </c>
      <c r="E393" s="6">
        <v>4</v>
      </c>
      <c r="F393" s="6">
        <v>5</v>
      </c>
      <c r="G393" s="6">
        <v>6</v>
      </c>
    </row>
    <row r="394" spans="1:7" ht="24.95" customHeight="1" x14ac:dyDescent="0.15">
      <c r="A394" s="28" t="s">
        <v>516</v>
      </c>
      <c r="B394" s="28"/>
      <c r="C394" s="28"/>
      <c r="D394" s="28"/>
      <c r="E394" s="28"/>
      <c r="F394" s="28"/>
      <c r="G394" s="12"/>
    </row>
    <row r="395" spans="1:7" ht="24.95" customHeight="1" x14ac:dyDescent="0.15"/>
    <row r="396" spans="1:7" ht="20.100000000000001" customHeight="1" x14ac:dyDescent="0.15">
      <c r="A396" s="26" t="s">
        <v>468</v>
      </c>
      <c r="B396" s="26"/>
      <c r="C396" s="27" t="s">
        <v>276</v>
      </c>
      <c r="D396" s="27"/>
      <c r="E396" s="27"/>
      <c r="F396" s="27"/>
      <c r="G396" s="27"/>
    </row>
    <row r="397" spans="1:7" ht="20.100000000000001" customHeight="1" x14ac:dyDescent="0.15">
      <c r="A397" s="26" t="s">
        <v>469</v>
      </c>
      <c r="B397" s="26"/>
      <c r="C397" s="27" t="s">
        <v>581</v>
      </c>
      <c r="D397" s="27"/>
      <c r="E397" s="27"/>
      <c r="F397" s="27"/>
      <c r="G397" s="27"/>
    </row>
    <row r="398" spans="1:7" ht="15" customHeight="1" x14ac:dyDescent="0.15"/>
    <row r="399" spans="1:7" ht="24.95" customHeight="1" x14ac:dyDescent="0.15">
      <c r="A399" s="17" t="s">
        <v>627</v>
      </c>
      <c r="B399" s="17"/>
      <c r="C399" s="17"/>
      <c r="D399" s="17"/>
      <c r="E399" s="17"/>
      <c r="F399" s="17"/>
      <c r="G399" s="17"/>
    </row>
    <row r="400" spans="1:7" ht="15" customHeight="1" x14ac:dyDescent="0.15"/>
    <row r="401" spans="1:7" ht="50.1" customHeight="1" x14ac:dyDescent="0.15">
      <c r="A401" s="6" t="s">
        <v>377</v>
      </c>
      <c r="B401" s="19" t="s">
        <v>584</v>
      </c>
      <c r="C401" s="19"/>
      <c r="D401" s="6" t="s">
        <v>628</v>
      </c>
      <c r="E401" s="6" t="s">
        <v>629</v>
      </c>
      <c r="F401" s="6" t="s">
        <v>630</v>
      </c>
      <c r="G401" s="6" t="s">
        <v>631</v>
      </c>
    </row>
    <row r="402" spans="1:7" ht="15" customHeight="1" x14ac:dyDescent="0.15">
      <c r="A402" s="6">
        <v>1</v>
      </c>
      <c r="B402" s="19">
        <v>2</v>
      </c>
      <c r="C402" s="19"/>
      <c r="D402" s="6">
        <v>3</v>
      </c>
      <c r="E402" s="6">
        <v>4</v>
      </c>
      <c r="F402" s="6">
        <v>5</v>
      </c>
      <c r="G402" s="6">
        <v>6</v>
      </c>
    </row>
    <row r="403" spans="1:7" ht="24.95" customHeight="1" x14ac:dyDescent="0.15">
      <c r="A403" s="28" t="s">
        <v>516</v>
      </c>
      <c r="B403" s="28"/>
      <c r="C403" s="28"/>
      <c r="D403" s="28"/>
      <c r="E403" s="28"/>
      <c r="F403" s="28"/>
      <c r="G403" s="12"/>
    </row>
    <row r="404" spans="1:7" ht="24.95" customHeight="1" x14ac:dyDescent="0.15"/>
    <row r="405" spans="1:7" ht="20.100000000000001" customHeight="1" x14ac:dyDescent="0.15">
      <c r="A405" s="26" t="s">
        <v>468</v>
      </c>
      <c r="B405" s="26"/>
      <c r="C405" s="27" t="s">
        <v>276</v>
      </c>
      <c r="D405" s="27"/>
      <c r="E405" s="27"/>
      <c r="F405" s="27"/>
      <c r="G405" s="27"/>
    </row>
    <row r="406" spans="1:7" ht="20.100000000000001" customHeight="1" x14ac:dyDescent="0.15">
      <c r="A406" s="26" t="s">
        <v>469</v>
      </c>
      <c r="B406" s="26"/>
      <c r="C406" s="27" t="s">
        <v>581</v>
      </c>
      <c r="D406" s="27"/>
      <c r="E406" s="27"/>
      <c r="F406" s="27"/>
      <c r="G406" s="27"/>
    </row>
    <row r="407" spans="1:7" ht="15" customHeight="1" x14ac:dyDescent="0.15"/>
    <row r="408" spans="1:7" ht="24.95" customHeight="1" x14ac:dyDescent="0.15">
      <c r="A408" s="17" t="s">
        <v>627</v>
      </c>
      <c r="B408" s="17"/>
      <c r="C408" s="17"/>
      <c r="D408" s="17"/>
      <c r="E408" s="17"/>
      <c r="F408" s="17"/>
      <c r="G408" s="17"/>
    </row>
    <row r="409" spans="1:7" ht="15" customHeight="1" x14ac:dyDescent="0.15"/>
    <row r="410" spans="1:7" ht="50.1" customHeight="1" x14ac:dyDescent="0.15">
      <c r="A410" s="6" t="s">
        <v>377</v>
      </c>
      <c r="B410" s="19" t="s">
        <v>584</v>
      </c>
      <c r="C410" s="19"/>
      <c r="D410" s="6" t="s">
        <v>628</v>
      </c>
      <c r="E410" s="6" t="s">
        <v>629</v>
      </c>
      <c r="F410" s="6" t="s">
        <v>630</v>
      </c>
      <c r="G410" s="6" t="s">
        <v>631</v>
      </c>
    </row>
    <row r="411" spans="1:7" ht="15" customHeight="1" x14ac:dyDescent="0.15">
      <c r="A411" s="6">
        <v>1</v>
      </c>
      <c r="B411" s="19">
        <v>2</v>
      </c>
      <c r="C411" s="19"/>
      <c r="D411" s="6">
        <v>3</v>
      </c>
      <c r="E411" s="6">
        <v>4</v>
      </c>
      <c r="F411" s="6">
        <v>5</v>
      </c>
      <c r="G411" s="6">
        <v>6</v>
      </c>
    </row>
    <row r="412" spans="1:7" ht="24.95" customHeight="1" x14ac:dyDescent="0.15">
      <c r="A412" s="28" t="s">
        <v>516</v>
      </c>
      <c r="B412" s="28"/>
      <c r="C412" s="28"/>
      <c r="D412" s="28"/>
      <c r="E412" s="28"/>
      <c r="F412" s="28"/>
      <c r="G412" s="12"/>
    </row>
    <row r="413" spans="1:7" ht="24.95" customHeight="1" x14ac:dyDescent="0.15"/>
    <row r="414" spans="1:7" ht="20.100000000000001" customHeight="1" x14ac:dyDescent="0.15">
      <c r="A414" s="26" t="s">
        <v>468</v>
      </c>
      <c r="B414" s="26"/>
      <c r="C414" s="27" t="s">
        <v>276</v>
      </c>
      <c r="D414" s="27"/>
      <c r="E414" s="27"/>
      <c r="F414" s="27"/>
      <c r="G414" s="27"/>
    </row>
    <row r="415" spans="1:7" ht="20.100000000000001" customHeight="1" x14ac:dyDescent="0.15">
      <c r="A415" s="26" t="s">
        <v>469</v>
      </c>
      <c r="B415" s="26"/>
      <c r="C415" s="27" t="s">
        <v>581</v>
      </c>
      <c r="D415" s="27"/>
      <c r="E415" s="27"/>
      <c r="F415" s="27"/>
      <c r="G415" s="27"/>
    </row>
    <row r="416" spans="1:7" ht="15" customHeight="1" x14ac:dyDescent="0.15"/>
    <row r="417" spans="1:7" ht="24.95" customHeight="1" x14ac:dyDescent="0.15">
      <c r="A417" s="17" t="s">
        <v>627</v>
      </c>
      <c r="B417" s="17"/>
      <c r="C417" s="17"/>
      <c r="D417" s="17"/>
      <c r="E417" s="17"/>
      <c r="F417" s="17"/>
      <c r="G417" s="17"/>
    </row>
    <row r="418" spans="1:7" ht="15" customHeight="1" x14ac:dyDescent="0.15"/>
    <row r="419" spans="1:7" ht="50.1" customHeight="1" x14ac:dyDescent="0.15">
      <c r="A419" s="6" t="s">
        <v>377</v>
      </c>
      <c r="B419" s="19" t="s">
        <v>584</v>
      </c>
      <c r="C419" s="19"/>
      <c r="D419" s="6" t="s">
        <v>628</v>
      </c>
      <c r="E419" s="6" t="s">
        <v>629</v>
      </c>
      <c r="F419" s="6" t="s">
        <v>630</v>
      </c>
      <c r="G419" s="6" t="s">
        <v>631</v>
      </c>
    </row>
    <row r="420" spans="1:7" ht="15" customHeight="1" x14ac:dyDescent="0.15">
      <c r="A420" s="6">
        <v>1</v>
      </c>
      <c r="B420" s="19">
        <v>2</v>
      </c>
      <c r="C420" s="19"/>
      <c r="D420" s="6">
        <v>3</v>
      </c>
      <c r="E420" s="6">
        <v>4</v>
      </c>
      <c r="F420" s="6">
        <v>5</v>
      </c>
      <c r="G420" s="6">
        <v>6</v>
      </c>
    </row>
    <row r="421" spans="1:7" ht="24.95" customHeight="1" x14ac:dyDescent="0.15">
      <c r="A421" s="28" t="s">
        <v>516</v>
      </c>
      <c r="B421" s="28"/>
      <c r="C421" s="28"/>
      <c r="D421" s="28"/>
      <c r="E421" s="28"/>
      <c r="F421" s="28"/>
      <c r="G421" s="12"/>
    </row>
    <row r="422" spans="1:7" ht="24.95" customHeight="1" x14ac:dyDescent="0.15"/>
    <row r="423" spans="1:7" ht="20.100000000000001" customHeight="1" x14ac:dyDescent="0.15">
      <c r="A423" s="26" t="s">
        <v>468</v>
      </c>
      <c r="B423" s="26"/>
      <c r="C423" s="27" t="s">
        <v>276</v>
      </c>
      <c r="D423" s="27"/>
      <c r="E423" s="27"/>
      <c r="F423" s="27"/>
      <c r="G423" s="27"/>
    </row>
    <row r="424" spans="1:7" ht="20.100000000000001" customHeight="1" x14ac:dyDescent="0.15">
      <c r="A424" s="26" t="s">
        <v>469</v>
      </c>
      <c r="B424" s="26"/>
      <c r="C424" s="27" t="s">
        <v>581</v>
      </c>
      <c r="D424" s="27"/>
      <c r="E424" s="27"/>
      <c r="F424" s="27"/>
      <c r="G424" s="27"/>
    </row>
    <row r="425" spans="1:7" ht="15" customHeight="1" x14ac:dyDescent="0.15"/>
    <row r="426" spans="1:7" ht="24.95" customHeight="1" x14ac:dyDescent="0.15">
      <c r="A426" s="17" t="s">
        <v>627</v>
      </c>
      <c r="B426" s="17"/>
      <c r="C426" s="17"/>
      <c r="D426" s="17"/>
      <c r="E426" s="17"/>
      <c r="F426" s="17"/>
      <c r="G426" s="17"/>
    </row>
    <row r="427" spans="1:7" ht="15" customHeight="1" x14ac:dyDescent="0.15"/>
    <row r="428" spans="1:7" ht="50.1" customHeight="1" x14ac:dyDescent="0.15">
      <c r="A428" s="6" t="s">
        <v>377</v>
      </c>
      <c r="B428" s="19" t="s">
        <v>584</v>
      </c>
      <c r="C428" s="19"/>
      <c r="D428" s="6" t="s">
        <v>628</v>
      </c>
      <c r="E428" s="6" t="s">
        <v>629</v>
      </c>
      <c r="F428" s="6" t="s">
        <v>630</v>
      </c>
      <c r="G428" s="6" t="s">
        <v>631</v>
      </c>
    </row>
    <row r="429" spans="1:7" ht="15" customHeight="1" x14ac:dyDescent="0.15">
      <c r="A429" s="6">
        <v>1</v>
      </c>
      <c r="B429" s="19">
        <v>2</v>
      </c>
      <c r="C429" s="19"/>
      <c r="D429" s="6">
        <v>3</v>
      </c>
      <c r="E429" s="6">
        <v>4</v>
      </c>
      <c r="F429" s="6">
        <v>5</v>
      </c>
      <c r="G429" s="6">
        <v>6</v>
      </c>
    </row>
    <row r="430" spans="1:7" ht="24.95" customHeight="1" x14ac:dyDescent="0.15">
      <c r="A430" s="28" t="s">
        <v>516</v>
      </c>
      <c r="B430" s="28"/>
      <c r="C430" s="28"/>
      <c r="D430" s="28"/>
      <c r="E430" s="28"/>
      <c r="F430" s="28"/>
      <c r="G430" s="12"/>
    </row>
    <row r="431" spans="1:7" ht="24.95" customHeight="1" x14ac:dyDescent="0.15"/>
    <row r="432" spans="1:7" ht="20.100000000000001" customHeight="1" x14ac:dyDescent="0.15">
      <c r="A432" s="26" t="s">
        <v>468</v>
      </c>
      <c r="B432" s="26"/>
      <c r="C432" s="27" t="s">
        <v>345</v>
      </c>
      <c r="D432" s="27"/>
      <c r="E432" s="27"/>
      <c r="F432" s="27"/>
      <c r="G432" s="27"/>
    </row>
    <row r="433" spans="1:7" ht="20.100000000000001" customHeight="1" x14ac:dyDescent="0.15">
      <c r="A433" s="26" t="s">
        <v>469</v>
      </c>
      <c r="B433" s="26"/>
      <c r="C433" s="27" t="s">
        <v>470</v>
      </c>
      <c r="D433" s="27"/>
      <c r="E433" s="27"/>
      <c r="F433" s="27"/>
      <c r="G433" s="27"/>
    </row>
    <row r="434" spans="1:7" ht="15" customHeight="1" x14ac:dyDescent="0.15"/>
    <row r="435" spans="1:7" ht="24.95" customHeight="1" x14ac:dyDescent="0.15">
      <c r="A435" s="17" t="s">
        <v>643</v>
      </c>
      <c r="B435" s="17"/>
      <c r="C435" s="17"/>
      <c r="D435" s="17"/>
      <c r="E435" s="17"/>
      <c r="F435" s="17"/>
      <c r="G435" s="17"/>
    </row>
    <row r="436" spans="1:7" ht="15" customHeight="1" x14ac:dyDescent="0.15"/>
    <row r="437" spans="1:7" ht="50.1" customHeight="1" x14ac:dyDescent="0.15">
      <c r="A437" s="6" t="s">
        <v>377</v>
      </c>
      <c r="B437" s="19" t="s">
        <v>584</v>
      </c>
      <c r="C437" s="19"/>
      <c r="D437" s="6" t="s">
        <v>628</v>
      </c>
      <c r="E437" s="6" t="s">
        <v>629</v>
      </c>
      <c r="F437" s="6" t="s">
        <v>630</v>
      </c>
      <c r="G437" s="6" t="s">
        <v>631</v>
      </c>
    </row>
    <row r="438" spans="1:7" ht="15" customHeight="1" x14ac:dyDescent="0.15">
      <c r="A438" s="6">
        <v>1</v>
      </c>
      <c r="B438" s="19">
        <v>2</v>
      </c>
      <c r="C438" s="19"/>
      <c r="D438" s="6">
        <v>3</v>
      </c>
      <c r="E438" s="6">
        <v>4</v>
      </c>
      <c r="F438" s="6">
        <v>5</v>
      </c>
      <c r="G438" s="6">
        <v>6</v>
      </c>
    </row>
    <row r="439" spans="1:7" ht="20.100000000000001" customHeight="1" x14ac:dyDescent="0.15">
      <c r="A439" s="6" t="s">
        <v>484</v>
      </c>
      <c r="B439" s="20" t="s">
        <v>834</v>
      </c>
      <c r="C439" s="20"/>
      <c r="D439" s="6" t="s">
        <v>444</v>
      </c>
      <c r="E439" s="10">
        <v>1966.241</v>
      </c>
      <c r="F439" s="10">
        <v>2555.2275989999998</v>
      </c>
      <c r="G439" s="10">
        <v>5024193.2699999996</v>
      </c>
    </row>
    <row r="440" spans="1:7" ht="20.100000000000001" customHeight="1" x14ac:dyDescent="0.15">
      <c r="A440" s="6" t="s">
        <v>485</v>
      </c>
      <c r="B440" s="20" t="s">
        <v>835</v>
      </c>
      <c r="C440" s="20"/>
      <c r="D440" s="6" t="s">
        <v>635</v>
      </c>
      <c r="E440" s="10">
        <v>904</v>
      </c>
      <c r="F440" s="10">
        <v>2811.753064</v>
      </c>
      <c r="G440" s="10">
        <v>2541824.77</v>
      </c>
    </row>
    <row r="441" spans="1:7" ht="39.950000000000003" customHeight="1" x14ac:dyDescent="0.15">
      <c r="A441" s="6" t="s">
        <v>486</v>
      </c>
      <c r="B441" s="20" t="s">
        <v>836</v>
      </c>
      <c r="C441" s="20"/>
      <c r="D441" s="6" t="s">
        <v>444</v>
      </c>
      <c r="E441" s="10">
        <v>1286.6895642500001</v>
      </c>
      <c r="F441" s="10">
        <v>2312.7620000000002</v>
      </c>
      <c r="G441" s="10">
        <v>2975806.73</v>
      </c>
    </row>
    <row r="442" spans="1:7" ht="39.950000000000003" customHeight="1" x14ac:dyDescent="0.15">
      <c r="A442" s="6" t="s">
        <v>494</v>
      </c>
      <c r="B442" s="20" t="s">
        <v>837</v>
      </c>
      <c r="C442" s="20"/>
      <c r="D442" s="6" t="s">
        <v>635</v>
      </c>
      <c r="E442" s="10">
        <v>241297.717557</v>
      </c>
      <c r="F442" s="10">
        <v>6.55</v>
      </c>
      <c r="G442" s="10">
        <v>1580500.05</v>
      </c>
    </row>
    <row r="443" spans="1:7" ht="24.95" customHeight="1" x14ac:dyDescent="0.15">
      <c r="A443" s="28" t="s">
        <v>516</v>
      </c>
      <c r="B443" s="28"/>
      <c r="C443" s="28"/>
      <c r="D443" s="28"/>
      <c r="E443" s="28"/>
      <c r="F443" s="28"/>
      <c r="G443" s="12">
        <f>SUM(G439:G442)</f>
        <v>12122324.82</v>
      </c>
    </row>
    <row r="444" spans="1:7" ht="24.95" customHeight="1" x14ac:dyDescent="0.15"/>
    <row r="445" spans="1:7" ht="20.100000000000001" customHeight="1" x14ac:dyDescent="0.15">
      <c r="A445" s="26" t="s">
        <v>468</v>
      </c>
      <c r="B445" s="26"/>
      <c r="C445" s="27" t="s">
        <v>345</v>
      </c>
      <c r="D445" s="27"/>
      <c r="E445" s="27"/>
      <c r="F445" s="27"/>
      <c r="G445" s="27"/>
    </row>
    <row r="446" spans="1:7" ht="20.100000000000001" customHeight="1" x14ac:dyDescent="0.15">
      <c r="A446" s="26" t="s">
        <v>469</v>
      </c>
      <c r="B446" s="26"/>
      <c r="C446" s="27" t="s">
        <v>517</v>
      </c>
      <c r="D446" s="27"/>
      <c r="E446" s="27"/>
      <c r="F446" s="27"/>
      <c r="G446" s="27"/>
    </row>
    <row r="447" spans="1:7" ht="15" customHeight="1" x14ac:dyDescent="0.15"/>
    <row r="448" spans="1:7" ht="24.95" customHeight="1" x14ac:dyDescent="0.15">
      <c r="A448" s="17" t="s">
        <v>643</v>
      </c>
      <c r="B448" s="17"/>
      <c r="C448" s="17"/>
      <c r="D448" s="17"/>
      <c r="E448" s="17"/>
      <c r="F448" s="17"/>
      <c r="G448" s="17"/>
    </row>
    <row r="449" spans="1:7" ht="15" customHeight="1" x14ac:dyDescent="0.15"/>
    <row r="450" spans="1:7" ht="50.1" customHeight="1" x14ac:dyDescent="0.15">
      <c r="A450" s="6" t="s">
        <v>377</v>
      </c>
      <c r="B450" s="19" t="s">
        <v>584</v>
      </c>
      <c r="C450" s="19"/>
      <c r="D450" s="6" t="s">
        <v>628</v>
      </c>
      <c r="E450" s="6" t="s">
        <v>629</v>
      </c>
      <c r="F450" s="6" t="s">
        <v>630</v>
      </c>
      <c r="G450" s="6" t="s">
        <v>631</v>
      </c>
    </row>
    <row r="451" spans="1:7" ht="15" customHeight="1" x14ac:dyDescent="0.15">
      <c r="A451" s="6">
        <v>1</v>
      </c>
      <c r="B451" s="19">
        <v>2</v>
      </c>
      <c r="C451" s="19"/>
      <c r="D451" s="6">
        <v>3</v>
      </c>
      <c r="E451" s="6">
        <v>4</v>
      </c>
      <c r="F451" s="6">
        <v>5</v>
      </c>
      <c r="G451" s="6">
        <v>6</v>
      </c>
    </row>
    <row r="452" spans="1:7" ht="39.950000000000003" customHeight="1" x14ac:dyDescent="0.15">
      <c r="A452" s="6" t="s">
        <v>523</v>
      </c>
      <c r="B452" s="20" t="s">
        <v>838</v>
      </c>
      <c r="C452" s="20"/>
      <c r="D452" s="6" t="s">
        <v>635</v>
      </c>
      <c r="E452" s="10">
        <v>1657230</v>
      </c>
      <c r="F452" s="10">
        <v>6.4660789999999997</v>
      </c>
      <c r="G452" s="10">
        <v>10715780.1</v>
      </c>
    </row>
    <row r="453" spans="1:7" ht="20.100000000000001" customHeight="1" x14ac:dyDescent="0.15">
      <c r="A453" s="6" t="s">
        <v>525</v>
      </c>
      <c r="B453" s="20" t="s">
        <v>839</v>
      </c>
      <c r="C453" s="20"/>
      <c r="D453" s="6" t="s">
        <v>444</v>
      </c>
      <c r="E453" s="10">
        <v>1351.0373264499999</v>
      </c>
      <c r="F453" s="10">
        <v>1850.43</v>
      </c>
      <c r="G453" s="10">
        <v>2500000</v>
      </c>
    </row>
    <row r="454" spans="1:7" ht="20.100000000000001" customHeight="1" x14ac:dyDescent="0.15">
      <c r="A454" s="6" t="s">
        <v>840</v>
      </c>
      <c r="B454" s="20" t="s">
        <v>834</v>
      </c>
      <c r="C454" s="20"/>
      <c r="D454" s="6" t="s">
        <v>635</v>
      </c>
      <c r="E454" s="10">
        <v>1159</v>
      </c>
      <c r="F454" s="10">
        <v>1936.15</v>
      </c>
      <c r="G454" s="10">
        <v>2243997.85</v>
      </c>
    </row>
    <row r="455" spans="1:7" ht="20.100000000000001" customHeight="1" x14ac:dyDescent="0.15">
      <c r="A455" s="6" t="s">
        <v>840</v>
      </c>
      <c r="B455" s="20" t="s">
        <v>834</v>
      </c>
      <c r="C455" s="20"/>
      <c r="D455" s="6" t="s">
        <v>635</v>
      </c>
      <c r="E455" s="10">
        <v>915</v>
      </c>
      <c r="F455" s="10">
        <v>24.04</v>
      </c>
      <c r="G455" s="10">
        <v>21996.6</v>
      </c>
    </row>
    <row r="456" spans="1:7" ht="39.950000000000003" customHeight="1" x14ac:dyDescent="0.15">
      <c r="A456" s="6" t="s">
        <v>841</v>
      </c>
      <c r="B456" s="20" t="s">
        <v>842</v>
      </c>
      <c r="C456" s="20"/>
      <c r="D456" s="6" t="s">
        <v>635</v>
      </c>
      <c r="E456" s="10">
        <v>900</v>
      </c>
      <c r="F456" s="10">
        <v>2024.8384779999999</v>
      </c>
      <c r="G456" s="10">
        <v>1822354.63</v>
      </c>
    </row>
    <row r="457" spans="1:7" ht="20.100000000000001" customHeight="1" x14ac:dyDescent="0.15">
      <c r="A457" s="6" t="s">
        <v>843</v>
      </c>
      <c r="B457" s="20" t="s">
        <v>844</v>
      </c>
      <c r="C457" s="20"/>
      <c r="D457" s="6" t="s">
        <v>635</v>
      </c>
      <c r="E457" s="10">
        <v>358.1</v>
      </c>
      <c r="F457" s="10">
        <v>3271.6079869999999</v>
      </c>
      <c r="G457" s="10">
        <v>1171562.82</v>
      </c>
    </row>
    <row r="458" spans="1:7" ht="20.100000000000001" customHeight="1" x14ac:dyDescent="0.15">
      <c r="A458" s="6" t="s">
        <v>843</v>
      </c>
      <c r="B458" s="20" t="s">
        <v>844</v>
      </c>
      <c r="C458" s="20"/>
      <c r="D458" s="6" t="s">
        <v>635</v>
      </c>
      <c r="E458" s="10">
        <v>4600</v>
      </c>
      <c r="F458" s="10">
        <v>3190.0196799999999</v>
      </c>
      <c r="G458" s="10">
        <v>14674090.529999999</v>
      </c>
    </row>
    <row r="459" spans="1:7" ht="20.100000000000001" customHeight="1" x14ac:dyDescent="0.15">
      <c r="A459" s="6" t="s">
        <v>843</v>
      </c>
      <c r="B459" s="20" t="s">
        <v>844</v>
      </c>
      <c r="C459" s="20"/>
      <c r="D459" s="6" t="s">
        <v>635</v>
      </c>
      <c r="E459" s="10">
        <v>3000</v>
      </c>
      <c r="F459" s="10">
        <v>27.875968</v>
      </c>
      <c r="G459" s="10">
        <v>83627.899999999994</v>
      </c>
    </row>
    <row r="460" spans="1:7" ht="39.950000000000003" customHeight="1" x14ac:dyDescent="0.15">
      <c r="A460" s="6" t="s">
        <v>845</v>
      </c>
      <c r="B460" s="20" t="s">
        <v>846</v>
      </c>
      <c r="C460" s="20"/>
      <c r="D460" s="6" t="s">
        <v>635</v>
      </c>
      <c r="E460" s="10">
        <v>2048.0149999999999</v>
      </c>
      <c r="F460" s="10">
        <v>34.559961999999999</v>
      </c>
      <c r="G460" s="10">
        <v>70779.320000000007</v>
      </c>
    </row>
    <row r="461" spans="1:7" ht="39.950000000000003" customHeight="1" x14ac:dyDescent="0.15">
      <c r="A461" s="6" t="s">
        <v>845</v>
      </c>
      <c r="B461" s="20" t="s">
        <v>846</v>
      </c>
      <c r="C461" s="20"/>
      <c r="D461" s="6" t="s">
        <v>635</v>
      </c>
      <c r="E461" s="10">
        <v>1919.2349999999999</v>
      </c>
      <c r="F461" s="10">
        <v>3227.5920080000001</v>
      </c>
      <c r="G461" s="10">
        <v>6194507.5499999998</v>
      </c>
    </row>
    <row r="462" spans="1:7" ht="24.95" customHeight="1" x14ac:dyDescent="0.15">
      <c r="A462" s="28" t="s">
        <v>516</v>
      </c>
      <c r="B462" s="28"/>
      <c r="C462" s="28"/>
      <c r="D462" s="28"/>
      <c r="E462" s="28"/>
      <c r="F462" s="28"/>
      <c r="G462" s="12">
        <f>SUM(G452:G461)</f>
        <v>39498697.299999997</v>
      </c>
    </row>
  </sheetData>
  <sheetProtection password="CE12" sheet="1" objects="1" scenarios="1"/>
  <mergeCells count="427">
    <mergeCell ref="A462:F462"/>
    <mergeCell ref="B457:C457"/>
    <mergeCell ref="B458:C458"/>
    <mergeCell ref="B459:C459"/>
    <mergeCell ref="B460:C460"/>
    <mergeCell ref="B461:C461"/>
    <mergeCell ref="B452:C452"/>
    <mergeCell ref="B453:C453"/>
    <mergeCell ref="B454:C454"/>
    <mergeCell ref="B455:C455"/>
    <mergeCell ref="B456:C456"/>
    <mergeCell ref="A446:B446"/>
    <mergeCell ref="C446:G446"/>
    <mergeCell ref="A448:G448"/>
    <mergeCell ref="B450:C450"/>
    <mergeCell ref="B451:C451"/>
    <mergeCell ref="B441:C441"/>
    <mergeCell ref="B442:C442"/>
    <mergeCell ref="A443:F443"/>
    <mergeCell ref="A445:B445"/>
    <mergeCell ref="C445:G445"/>
    <mergeCell ref="A435:G435"/>
    <mergeCell ref="B437:C437"/>
    <mergeCell ref="B438:C438"/>
    <mergeCell ref="B439:C439"/>
    <mergeCell ref="B440:C440"/>
    <mergeCell ref="A430:F430"/>
    <mergeCell ref="A432:B432"/>
    <mergeCell ref="C432:G432"/>
    <mergeCell ref="A433:B433"/>
    <mergeCell ref="C433:G433"/>
    <mergeCell ref="A424:B424"/>
    <mergeCell ref="C424:G424"/>
    <mergeCell ref="A426:G426"/>
    <mergeCell ref="B428:C428"/>
    <mergeCell ref="B429:C429"/>
    <mergeCell ref="A417:G417"/>
    <mergeCell ref="B419:C419"/>
    <mergeCell ref="B420:C420"/>
    <mergeCell ref="A421:F421"/>
    <mergeCell ref="A423:B423"/>
    <mergeCell ref="C423:G423"/>
    <mergeCell ref="A412:F412"/>
    <mergeCell ref="A414:B414"/>
    <mergeCell ref="C414:G414"/>
    <mergeCell ref="A415:B415"/>
    <mergeCell ref="C415:G415"/>
    <mergeCell ref="A406:B406"/>
    <mergeCell ref="C406:G406"/>
    <mergeCell ref="A408:G408"/>
    <mergeCell ref="B410:C410"/>
    <mergeCell ref="B411:C411"/>
    <mergeCell ref="A399:G399"/>
    <mergeCell ref="B401:C401"/>
    <mergeCell ref="B402:C402"/>
    <mergeCell ref="A403:F403"/>
    <mergeCell ref="A405:B405"/>
    <mergeCell ref="C405:G405"/>
    <mergeCell ref="A394:F394"/>
    <mergeCell ref="A396:B396"/>
    <mergeCell ref="C396:G396"/>
    <mergeCell ref="A397:B397"/>
    <mergeCell ref="C397:G397"/>
    <mergeCell ref="A388:B388"/>
    <mergeCell ref="C388:G388"/>
    <mergeCell ref="A390:G390"/>
    <mergeCell ref="B392:C392"/>
    <mergeCell ref="B393:C393"/>
    <mergeCell ref="B382:C382"/>
    <mergeCell ref="B383:C383"/>
    <mergeCell ref="B384:C384"/>
    <mergeCell ref="A385:F385"/>
    <mergeCell ref="A387:B387"/>
    <mergeCell ref="C387:G387"/>
    <mergeCell ref="B377:C377"/>
    <mergeCell ref="B378:C378"/>
    <mergeCell ref="B379:C379"/>
    <mergeCell ref="B380:C380"/>
    <mergeCell ref="B381:C381"/>
    <mergeCell ref="B372:C372"/>
    <mergeCell ref="B373:C373"/>
    <mergeCell ref="B374:C374"/>
    <mergeCell ref="B375:C375"/>
    <mergeCell ref="B376:C376"/>
    <mergeCell ref="A366:B366"/>
    <mergeCell ref="C366:G366"/>
    <mergeCell ref="A368:G368"/>
    <mergeCell ref="B370:C370"/>
    <mergeCell ref="B371:C371"/>
    <mergeCell ref="B361:C361"/>
    <mergeCell ref="B362:C362"/>
    <mergeCell ref="A363:F363"/>
    <mergeCell ref="A365:B365"/>
    <mergeCell ref="C365:G365"/>
    <mergeCell ref="A355:B355"/>
    <mergeCell ref="C355:G355"/>
    <mergeCell ref="A357:G357"/>
    <mergeCell ref="B359:C359"/>
    <mergeCell ref="B360:C360"/>
    <mergeCell ref="B349:C349"/>
    <mergeCell ref="B350:C350"/>
    <mergeCell ref="B351:C351"/>
    <mergeCell ref="A352:F352"/>
    <mergeCell ref="A354:B354"/>
    <mergeCell ref="C354:G354"/>
    <mergeCell ref="A343:B343"/>
    <mergeCell ref="C343:G343"/>
    <mergeCell ref="A345:G345"/>
    <mergeCell ref="B347:C347"/>
    <mergeCell ref="B348:C348"/>
    <mergeCell ref="B337:C337"/>
    <mergeCell ref="B338:C338"/>
    <mergeCell ref="B339:C339"/>
    <mergeCell ref="A340:F340"/>
    <mergeCell ref="A342:B342"/>
    <mergeCell ref="C342:G342"/>
    <mergeCell ref="A332:B332"/>
    <mergeCell ref="C332:G332"/>
    <mergeCell ref="A333:B333"/>
    <mergeCell ref="C333:G333"/>
    <mergeCell ref="A335:G335"/>
    <mergeCell ref="B326:C326"/>
    <mergeCell ref="B327:C327"/>
    <mergeCell ref="B328:C328"/>
    <mergeCell ref="B329:C329"/>
    <mergeCell ref="A330:F330"/>
    <mergeCell ref="B321:C321"/>
    <mergeCell ref="B322:C322"/>
    <mergeCell ref="B323:C323"/>
    <mergeCell ref="B324:C324"/>
    <mergeCell ref="B325:C325"/>
    <mergeCell ref="B316:C316"/>
    <mergeCell ref="B317:C317"/>
    <mergeCell ref="B318:C318"/>
    <mergeCell ref="B319:C319"/>
    <mergeCell ref="B320:C320"/>
    <mergeCell ref="B311:C311"/>
    <mergeCell ref="B312:C312"/>
    <mergeCell ref="B313:C313"/>
    <mergeCell ref="B314:C314"/>
    <mergeCell ref="B315:C315"/>
    <mergeCell ref="B306:C306"/>
    <mergeCell ref="B307:C307"/>
    <mergeCell ref="B308:C308"/>
    <mergeCell ref="B309:C309"/>
    <mergeCell ref="B310:C310"/>
    <mergeCell ref="A301:B301"/>
    <mergeCell ref="C301:G301"/>
    <mergeCell ref="A302:B302"/>
    <mergeCell ref="C302:G302"/>
    <mergeCell ref="A304:G304"/>
    <mergeCell ref="A294:G294"/>
    <mergeCell ref="B296:C296"/>
    <mergeCell ref="B297:C297"/>
    <mergeCell ref="B298:C298"/>
    <mergeCell ref="A299:F299"/>
    <mergeCell ref="B288:C288"/>
    <mergeCell ref="A289:F289"/>
    <mergeCell ref="A291:B291"/>
    <mergeCell ref="C291:G291"/>
    <mergeCell ref="A292:B292"/>
    <mergeCell ref="C292:G292"/>
    <mergeCell ref="B283:C283"/>
    <mergeCell ref="B284:C284"/>
    <mergeCell ref="B285:C285"/>
    <mergeCell ref="B286:C286"/>
    <mergeCell ref="B287:C287"/>
    <mergeCell ref="B278:C278"/>
    <mergeCell ref="B279:C279"/>
    <mergeCell ref="B280:C280"/>
    <mergeCell ref="B281:C281"/>
    <mergeCell ref="B282:C282"/>
    <mergeCell ref="B273:C273"/>
    <mergeCell ref="B274:C274"/>
    <mergeCell ref="B275:C275"/>
    <mergeCell ref="B276:C276"/>
    <mergeCell ref="B277:C277"/>
    <mergeCell ref="A267:G267"/>
    <mergeCell ref="B269:C269"/>
    <mergeCell ref="B270:C270"/>
    <mergeCell ref="B271:C271"/>
    <mergeCell ref="B272:C272"/>
    <mergeCell ref="A262:F262"/>
    <mergeCell ref="A264:B264"/>
    <mergeCell ref="C264:G264"/>
    <mergeCell ref="A265:B265"/>
    <mergeCell ref="C265:G265"/>
    <mergeCell ref="B257:C257"/>
    <mergeCell ref="B258:C258"/>
    <mergeCell ref="B259:C259"/>
    <mergeCell ref="B260:C260"/>
    <mergeCell ref="B261:C261"/>
    <mergeCell ref="B252:C252"/>
    <mergeCell ref="B253:C253"/>
    <mergeCell ref="B254:C254"/>
    <mergeCell ref="B255:C255"/>
    <mergeCell ref="B256:C256"/>
    <mergeCell ref="B247:C247"/>
    <mergeCell ref="B248:C248"/>
    <mergeCell ref="B249:C249"/>
    <mergeCell ref="B250:C250"/>
    <mergeCell ref="B251:C251"/>
    <mergeCell ref="B242:C242"/>
    <mergeCell ref="B243:C243"/>
    <mergeCell ref="B244:C244"/>
    <mergeCell ref="B245:C245"/>
    <mergeCell ref="B246:C246"/>
    <mergeCell ref="A236:G236"/>
    <mergeCell ref="B238:C238"/>
    <mergeCell ref="B239:C239"/>
    <mergeCell ref="B240:C240"/>
    <mergeCell ref="B241:C241"/>
    <mergeCell ref="A231:F231"/>
    <mergeCell ref="A233:B233"/>
    <mergeCell ref="C233:G233"/>
    <mergeCell ref="A234:B234"/>
    <mergeCell ref="C234:G234"/>
    <mergeCell ref="A225:B225"/>
    <mergeCell ref="C225:G225"/>
    <mergeCell ref="A227:G227"/>
    <mergeCell ref="B229:C229"/>
    <mergeCell ref="B230:C230"/>
    <mergeCell ref="B219:C219"/>
    <mergeCell ref="B220:C220"/>
    <mergeCell ref="B221:C221"/>
    <mergeCell ref="A222:F222"/>
    <mergeCell ref="A224:B224"/>
    <mergeCell ref="C224:G224"/>
    <mergeCell ref="B214:C214"/>
    <mergeCell ref="B215:C215"/>
    <mergeCell ref="B216:C216"/>
    <mergeCell ref="B217:C217"/>
    <mergeCell ref="B218:C218"/>
    <mergeCell ref="B209:C209"/>
    <mergeCell ref="B210:C210"/>
    <mergeCell ref="B211:C211"/>
    <mergeCell ref="B212:C212"/>
    <mergeCell ref="B213:C213"/>
    <mergeCell ref="A203:B203"/>
    <mergeCell ref="C203:G203"/>
    <mergeCell ref="A205:G205"/>
    <mergeCell ref="B207:C207"/>
    <mergeCell ref="B208:C208"/>
    <mergeCell ref="B197:C197"/>
    <mergeCell ref="B198:C198"/>
    <mergeCell ref="B199:C199"/>
    <mergeCell ref="A200:F200"/>
    <mergeCell ref="A202:B202"/>
    <mergeCell ref="C202:G202"/>
    <mergeCell ref="A192:B192"/>
    <mergeCell ref="C192:G192"/>
    <mergeCell ref="A193:B193"/>
    <mergeCell ref="C193:G193"/>
    <mergeCell ref="A195:G195"/>
    <mergeCell ref="A185:G185"/>
    <mergeCell ref="B187:C187"/>
    <mergeCell ref="B188:C188"/>
    <mergeCell ref="B189:C189"/>
    <mergeCell ref="A190:F190"/>
    <mergeCell ref="B179:C179"/>
    <mergeCell ref="A180:F180"/>
    <mergeCell ref="A182:B182"/>
    <mergeCell ref="C182:G182"/>
    <mergeCell ref="A183:B183"/>
    <mergeCell ref="C183:G183"/>
    <mergeCell ref="A173:G173"/>
    <mergeCell ref="B175:C175"/>
    <mergeCell ref="B176:C176"/>
    <mergeCell ref="B177:C177"/>
    <mergeCell ref="B178:C178"/>
    <mergeCell ref="B167:C167"/>
    <mergeCell ref="A168:F168"/>
    <mergeCell ref="A170:B170"/>
    <mergeCell ref="C170:G170"/>
    <mergeCell ref="A171:B171"/>
    <mergeCell ref="C171:G171"/>
    <mergeCell ref="A161:B161"/>
    <mergeCell ref="C161:G161"/>
    <mergeCell ref="A163:G163"/>
    <mergeCell ref="B165:C165"/>
    <mergeCell ref="B166:C166"/>
    <mergeCell ref="B156:C156"/>
    <mergeCell ref="B157:C157"/>
    <mergeCell ref="A158:F158"/>
    <mergeCell ref="A160:B160"/>
    <mergeCell ref="C160:G160"/>
    <mergeCell ref="A150:B150"/>
    <mergeCell ref="C150:G150"/>
    <mergeCell ref="A152:G152"/>
    <mergeCell ref="B154:C154"/>
    <mergeCell ref="B155:C155"/>
    <mergeCell ref="B145:C145"/>
    <mergeCell ref="B146:C146"/>
    <mergeCell ref="A147:F147"/>
    <mergeCell ref="A149:B149"/>
    <mergeCell ref="C149:G149"/>
    <mergeCell ref="A139:B139"/>
    <mergeCell ref="C139:G139"/>
    <mergeCell ref="A141:G141"/>
    <mergeCell ref="B143:C143"/>
    <mergeCell ref="B144:C144"/>
    <mergeCell ref="B133:C133"/>
    <mergeCell ref="B134:C134"/>
    <mergeCell ref="B135:C135"/>
    <mergeCell ref="A136:F136"/>
    <mergeCell ref="A138:B138"/>
    <mergeCell ref="C138:G138"/>
    <mergeCell ref="A127:B127"/>
    <mergeCell ref="C127:G127"/>
    <mergeCell ref="A129:G129"/>
    <mergeCell ref="B131:C131"/>
    <mergeCell ref="B132:C132"/>
    <mergeCell ref="A120:G120"/>
    <mergeCell ref="B122:C122"/>
    <mergeCell ref="B123:C123"/>
    <mergeCell ref="A124:F124"/>
    <mergeCell ref="A126:B126"/>
    <mergeCell ref="C126:G126"/>
    <mergeCell ref="B114:C114"/>
    <mergeCell ref="A115:F115"/>
    <mergeCell ref="A117:B117"/>
    <mergeCell ref="C117:G117"/>
    <mergeCell ref="A118:B118"/>
    <mergeCell ref="C118:G118"/>
    <mergeCell ref="A108:B108"/>
    <mergeCell ref="C108:G108"/>
    <mergeCell ref="A110:G110"/>
    <mergeCell ref="B112:C112"/>
    <mergeCell ref="B113:C113"/>
    <mergeCell ref="B103:C103"/>
    <mergeCell ref="B104:C104"/>
    <mergeCell ref="A105:F105"/>
    <mergeCell ref="A107:B107"/>
    <mergeCell ref="C107:G107"/>
    <mergeCell ref="A97:G97"/>
    <mergeCell ref="B99:C99"/>
    <mergeCell ref="B100:C100"/>
    <mergeCell ref="B101:C101"/>
    <mergeCell ref="B102:C102"/>
    <mergeCell ref="A92:F92"/>
    <mergeCell ref="A94:B94"/>
    <mergeCell ref="C94:G94"/>
    <mergeCell ref="A95:B95"/>
    <mergeCell ref="C95:G95"/>
    <mergeCell ref="B87:C87"/>
    <mergeCell ref="B88:C88"/>
    <mergeCell ref="B89:C89"/>
    <mergeCell ref="B90:C90"/>
    <mergeCell ref="B91:C91"/>
    <mergeCell ref="A81:G81"/>
    <mergeCell ref="B83:C83"/>
    <mergeCell ref="B84:C84"/>
    <mergeCell ref="B85:C85"/>
    <mergeCell ref="B86:C86"/>
    <mergeCell ref="A76:F76"/>
    <mergeCell ref="A78:B78"/>
    <mergeCell ref="C78:G78"/>
    <mergeCell ref="A79:B79"/>
    <mergeCell ref="C79:G79"/>
    <mergeCell ref="A70:G70"/>
    <mergeCell ref="B72:C72"/>
    <mergeCell ref="B73:C73"/>
    <mergeCell ref="B74:C74"/>
    <mergeCell ref="B75:C75"/>
    <mergeCell ref="B64:C64"/>
    <mergeCell ref="A65:F65"/>
    <mergeCell ref="A67:B67"/>
    <mergeCell ref="C67:G67"/>
    <mergeCell ref="A68:B68"/>
    <mergeCell ref="C68:G68"/>
    <mergeCell ref="B59:C59"/>
    <mergeCell ref="B60:C60"/>
    <mergeCell ref="B61:C61"/>
    <mergeCell ref="B62:C62"/>
    <mergeCell ref="B63:C63"/>
    <mergeCell ref="A53:B53"/>
    <mergeCell ref="C53:G53"/>
    <mergeCell ref="A55:G55"/>
    <mergeCell ref="B57:C57"/>
    <mergeCell ref="B58:C58"/>
    <mergeCell ref="B48:C48"/>
    <mergeCell ref="B49:C49"/>
    <mergeCell ref="A50:F50"/>
    <mergeCell ref="A52:B52"/>
    <mergeCell ref="C52:G52"/>
    <mergeCell ref="A42:B42"/>
    <mergeCell ref="C42:G42"/>
    <mergeCell ref="A44:G44"/>
    <mergeCell ref="B46:C46"/>
    <mergeCell ref="B47:C47"/>
    <mergeCell ref="B37:C37"/>
    <mergeCell ref="B38:C38"/>
    <mergeCell ref="A39:F39"/>
    <mergeCell ref="A41:B41"/>
    <mergeCell ref="C41:G41"/>
    <mergeCell ref="A31:B31"/>
    <mergeCell ref="C31:G31"/>
    <mergeCell ref="A33:G33"/>
    <mergeCell ref="B35:C35"/>
    <mergeCell ref="B36:C36"/>
    <mergeCell ref="A24:G24"/>
    <mergeCell ref="B26:C26"/>
    <mergeCell ref="B27:C27"/>
    <mergeCell ref="A28:F28"/>
    <mergeCell ref="A30:B30"/>
    <mergeCell ref="C30:G30"/>
    <mergeCell ref="B18:C18"/>
    <mergeCell ref="A19:F19"/>
    <mergeCell ref="A21:B21"/>
    <mergeCell ref="C21:G21"/>
    <mergeCell ref="A22:B22"/>
    <mergeCell ref="C22:G22"/>
    <mergeCell ref="A12:B12"/>
    <mergeCell ref="C12:G12"/>
    <mergeCell ref="A14:G14"/>
    <mergeCell ref="B16:C16"/>
    <mergeCell ref="B17:C17"/>
    <mergeCell ref="B7:C7"/>
    <mergeCell ref="B8:C8"/>
    <mergeCell ref="A9:F9"/>
    <mergeCell ref="A11:B11"/>
    <mergeCell ref="C11:G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scale="91" fitToHeight="0" orientation="landscape" r:id="rId1"/>
  <headerFooter>
    <oddHeader>&amp;R&amp;R&amp;"Verdana,полужирный" &amp;12 &amp;K00-00923850.O10.213570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 x14ac:dyDescent="0.15"/>
    <row r="2" spans="1:13" ht="24.95" customHeight="1" x14ac:dyDescent="0.15">
      <c r="A2" s="17" t="s">
        <v>847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 x14ac:dyDescent="0.15"/>
    <row r="4" spans="1:13" ht="24.95" customHeight="1" x14ac:dyDescent="0.15">
      <c r="A4" s="17" t="s">
        <v>848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24.95" customHeight="1" x14ac:dyDescent="0.15"/>
    <row r="6" spans="1:13" ht="50.1" customHeight="1" x14ac:dyDescent="0.15">
      <c r="A6" s="19" t="s">
        <v>377</v>
      </c>
      <c r="B6" s="19" t="s">
        <v>46</v>
      </c>
      <c r="C6" s="19" t="s">
        <v>849</v>
      </c>
      <c r="D6" s="19" t="s">
        <v>850</v>
      </c>
      <c r="E6" s="19"/>
      <c r="F6" s="19"/>
      <c r="G6" s="19" t="s">
        <v>851</v>
      </c>
      <c r="H6" s="19"/>
      <c r="I6" s="19"/>
      <c r="J6" s="19" t="s">
        <v>852</v>
      </c>
      <c r="K6" s="19"/>
      <c r="L6" s="19"/>
    </row>
    <row r="7" spans="1:13" ht="50.1" customHeight="1" x14ac:dyDescent="0.15">
      <c r="A7" s="19"/>
      <c r="B7" s="19"/>
      <c r="C7" s="19"/>
      <c r="D7" s="6" t="s">
        <v>853</v>
      </c>
      <c r="E7" s="6" t="s">
        <v>854</v>
      </c>
      <c r="F7" s="6" t="s">
        <v>855</v>
      </c>
      <c r="G7" s="6" t="s">
        <v>853</v>
      </c>
      <c r="H7" s="6" t="s">
        <v>854</v>
      </c>
      <c r="I7" s="6" t="s">
        <v>856</v>
      </c>
      <c r="J7" s="6" t="s">
        <v>853</v>
      </c>
      <c r="K7" s="6" t="s">
        <v>854</v>
      </c>
      <c r="L7" s="6" t="s">
        <v>857</v>
      </c>
    </row>
    <row r="8" spans="1:13" ht="24.95" customHeight="1" x14ac:dyDescent="0.15">
      <c r="A8" s="6" t="s">
        <v>384</v>
      </c>
      <c r="B8" s="6" t="s">
        <v>481</v>
      </c>
      <c r="C8" s="6" t="s">
        <v>482</v>
      </c>
      <c r="D8" s="6" t="s">
        <v>483</v>
      </c>
      <c r="E8" s="6" t="s">
        <v>484</v>
      </c>
      <c r="F8" s="6" t="s">
        <v>485</v>
      </c>
      <c r="G8" s="6" t="s">
        <v>486</v>
      </c>
      <c r="H8" s="6" t="s">
        <v>487</v>
      </c>
      <c r="I8" s="6" t="s">
        <v>494</v>
      </c>
      <c r="J8" s="6" t="s">
        <v>496</v>
      </c>
      <c r="K8" s="6" t="s">
        <v>498</v>
      </c>
      <c r="L8" s="6" t="s">
        <v>500</v>
      </c>
    </row>
    <row r="9" spans="1:13" x14ac:dyDescent="0.15">
      <c r="A9" s="6" t="s">
        <v>387</v>
      </c>
      <c r="B9" s="6" t="s">
        <v>387</v>
      </c>
      <c r="C9" s="6" t="s">
        <v>387</v>
      </c>
      <c r="D9" s="6" t="s">
        <v>387</v>
      </c>
      <c r="E9" s="6" t="s">
        <v>387</v>
      </c>
      <c r="F9" s="6" t="s">
        <v>387</v>
      </c>
      <c r="G9" s="6" t="s">
        <v>387</v>
      </c>
      <c r="H9" s="6" t="s">
        <v>387</v>
      </c>
      <c r="I9" s="6" t="s">
        <v>387</v>
      </c>
      <c r="J9" s="6" t="s">
        <v>387</v>
      </c>
      <c r="K9" s="6" t="s">
        <v>387</v>
      </c>
      <c r="L9" s="6" t="s">
        <v>387</v>
      </c>
    </row>
    <row r="10" spans="1:13" ht="15" customHeight="1" x14ac:dyDescent="0.15"/>
    <row r="11" spans="1:13" ht="24.95" customHeight="1" x14ac:dyDescent="0.15">
      <c r="A11" s="17" t="s">
        <v>858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5" customHeight="1" x14ac:dyDescent="0.15"/>
    <row r="13" spans="1:13" ht="24.95" customHeight="1" x14ac:dyDescent="0.15">
      <c r="A13" s="17" t="s">
        <v>859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3" ht="24.95" customHeight="1" x14ac:dyDescent="0.15"/>
    <row r="15" spans="1:13" ht="50.1" customHeight="1" x14ac:dyDescent="0.15">
      <c r="A15" s="19" t="s">
        <v>377</v>
      </c>
      <c r="B15" s="19" t="s">
        <v>46</v>
      </c>
      <c r="C15" s="19" t="s">
        <v>849</v>
      </c>
      <c r="D15" s="19" t="s">
        <v>850</v>
      </c>
      <c r="E15" s="19"/>
      <c r="F15" s="19"/>
      <c r="G15" s="19" t="s">
        <v>851</v>
      </c>
      <c r="H15" s="19"/>
      <c r="I15" s="19"/>
      <c r="J15" s="19" t="s">
        <v>852</v>
      </c>
      <c r="K15" s="19"/>
      <c r="L15" s="19"/>
    </row>
    <row r="16" spans="1:13" ht="50.1" customHeight="1" x14ac:dyDescent="0.15">
      <c r="A16" s="19"/>
      <c r="B16" s="19"/>
      <c r="C16" s="19"/>
      <c r="D16" s="6" t="s">
        <v>853</v>
      </c>
      <c r="E16" s="6" t="s">
        <v>854</v>
      </c>
      <c r="F16" s="6" t="s">
        <v>855</v>
      </c>
      <c r="G16" s="6" t="s">
        <v>853</v>
      </c>
      <c r="H16" s="6" t="s">
        <v>854</v>
      </c>
      <c r="I16" s="6" t="s">
        <v>856</v>
      </c>
      <c r="J16" s="6" t="s">
        <v>853</v>
      </c>
      <c r="K16" s="6" t="s">
        <v>854</v>
      </c>
      <c r="L16" s="6" t="s">
        <v>857</v>
      </c>
    </row>
    <row r="17" spans="1:12" ht="24.95" customHeight="1" x14ac:dyDescent="0.15">
      <c r="A17" s="6" t="s">
        <v>384</v>
      </c>
      <c r="B17" s="6" t="s">
        <v>481</v>
      </c>
      <c r="C17" s="6" t="s">
        <v>482</v>
      </c>
      <c r="D17" s="6" t="s">
        <v>483</v>
      </c>
      <c r="E17" s="6" t="s">
        <v>484</v>
      </c>
      <c r="F17" s="6" t="s">
        <v>485</v>
      </c>
      <c r="G17" s="6" t="s">
        <v>486</v>
      </c>
      <c r="H17" s="6" t="s">
        <v>487</v>
      </c>
      <c r="I17" s="6" t="s">
        <v>494</v>
      </c>
      <c r="J17" s="6" t="s">
        <v>496</v>
      </c>
      <c r="K17" s="6" t="s">
        <v>498</v>
      </c>
      <c r="L17" s="6" t="s">
        <v>500</v>
      </c>
    </row>
    <row r="18" spans="1:12" ht="24.95" customHeight="1" x14ac:dyDescent="0.15">
      <c r="A18" s="6" t="s">
        <v>384</v>
      </c>
      <c r="B18" s="6" t="s">
        <v>68</v>
      </c>
      <c r="C18" s="7" t="s">
        <v>860</v>
      </c>
      <c r="D18" s="10">
        <v>181</v>
      </c>
      <c r="E18" s="10">
        <v>137100</v>
      </c>
      <c r="F18" s="10">
        <v>24815100</v>
      </c>
      <c r="G18" s="10">
        <v>181</v>
      </c>
      <c r="H18" s="10">
        <v>137100</v>
      </c>
      <c r="I18" s="10">
        <v>24815100</v>
      </c>
      <c r="J18" s="10">
        <v>181</v>
      </c>
      <c r="K18" s="10">
        <v>137100</v>
      </c>
      <c r="L18" s="10">
        <v>24815100</v>
      </c>
    </row>
    <row r="19" spans="1:12" ht="24.95" customHeight="1" x14ac:dyDescent="0.15">
      <c r="A19" s="6" t="s">
        <v>481</v>
      </c>
      <c r="B19" s="6" t="s">
        <v>68</v>
      </c>
      <c r="C19" s="7" t="s">
        <v>861</v>
      </c>
      <c r="D19" s="10">
        <v>150</v>
      </c>
      <c r="E19" s="10">
        <v>105150</v>
      </c>
      <c r="F19" s="10">
        <v>15772500</v>
      </c>
      <c r="G19" s="10">
        <v>150</v>
      </c>
      <c r="H19" s="10">
        <v>105150</v>
      </c>
      <c r="I19" s="10">
        <v>15772500</v>
      </c>
      <c r="J19" s="10">
        <v>150</v>
      </c>
      <c r="K19" s="10">
        <v>105150</v>
      </c>
      <c r="L19" s="10">
        <v>15772500</v>
      </c>
    </row>
    <row r="20" spans="1:12" ht="24.95" customHeight="1" x14ac:dyDescent="0.15">
      <c r="A20" s="6" t="s">
        <v>482</v>
      </c>
      <c r="B20" s="6" t="s">
        <v>68</v>
      </c>
      <c r="C20" s="7" t="s">
        <v>862</v>
      </c>
      <c r="D20" s="10">
        <v>200</v>
      </c>
      <c r="E20" s="10">
        <v>28628</v>
      </c>
      <c r="F20" s="10">
        <v>5725600</v>
      </c>
      <c r="G20" s="10">
        <v>200</v>
      </c>
      <c r="H20" s="10">
        <v>28628</v>
      </c>
      <c r="I20" s="10">
        <v>5725600</v>
      </c>
      <c r="J20" s="10">
        <v>200</v>
      </c>
      <c r="K20" s="10">
        <v>28628</v>
      </c>
      <c r="L20" s="10">
        <v>5725600</v>
      </c>
    </row>
    <row r="21" spans="1:12" ht="24.95" customHeight="1" x14ac:dyDescent="0.15">
      <c r="A21" s="6" t="s">
        <v>483</v>
      </c>
      <c r="B21" s="6" t="s">
        <v>68</v>
      </c>
      <c r="C21" s="7" t="s">
        <v>863</v>
      </c>
      <c r="D21" s="10">
        <v>40</v>
      </c>
      <c r="E21" s="10">
        <v>112100</v>
      </c>
      <c r="F21" s="10">
        <v>4484000</v>
      </c>
      <c r="G21" s="10">
        <v>40</v>
      </c>
      <c r="H21" s="10">
        <v>112100</v>
      </c>
      <c r="I21" s="10">
        <v>4484000</v>
      </c>
      <c r="J21" s="10">
        <v>40</v>
      </c>
      <c r="K21" s="10">
        <v>112100</v>
      </c>
      <c r="L21" s="10">
        <v>4484000</v>
      </c>
    </row>
    <row r="22" spans="1:12" ht="24.95" customHeight="1" x14ac:dyDescent="0.15">
      <c r="A22" s="6" t="s">
        <v>484</v>
      </c>
      <c r="B22" s="6" t="s">
        <v>68</v>
      </c>
      <c r="C22" s="7" t="s">
        <v>864</v>
      </c>
      <c r="D22" s="10">
        <v>93</v>
      </c>
      <c r="E22" s="10">
        <v>129300</v>
      </c>
      <c r="F22" s="10">
        <v>12024900</v>
      </c>
      <c r="G22" s="10">
        <v>93</v>
      </c>
      <c r="H22" s="10">
        <v>129300</v>
      </c>
      <c r="I22" s="10">
        <v>12024900</v>
      </c>
      <c r="J22" s="10">
        <v>93</v>
      </c>
      <c r="K22" s="10">
        <v>129300</v>
      </c>
      <c r="L22" s="10">
        <v>12024900</v>
      </c>
    </row>
    <row r="23" spans="1:12" ht="24.95" customHeight="1" x14ac:dyDescent="0.15">
      <c r="A23" s="6" t="s">
        <v>485</v>
      </c>
      <c r="B23" s="6" t="s">
        <v>68</v>
      </c>
      <c r="C23" s="7" t="s">
        <v>865</v>
      </c>
      <c r="D23" s="10">
        <v>20</v>
      </c>
      <c r="E23" s="10">
        <v>105150</v>
      </c>
      <c r="F23" s="10">
        <v>2103000</v>
      </c>
      <c r="G23" s="10">
        <v>20</v>
      </c>
      <c r="H23" s="10">
        <v>105150</v>
      </c>
      <c r="I23" s="10">
        <v>2103000</v>
      </c>
      <c r="J23" s="10">
        <v>20</v>
      </c>
      <c r="K23" s="10">
        <v>105150</v>
      </c>
      <c r="L23" s="10">
        <v>2103000</v>
      </c>
    </row>
    <row r="24" spans="1:12" ht="24.95" customHeight="1" x14ac:dyDescent="0.15">
      <c r="A24" s="6" t="s">
        <v>486</v>
      </c>
      <c r="B24" s="6" t="s">
        <v>68</v>
      </c>
      <c r="C24" s="7" t="s">
        <v>866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</row>
    <row r="25" spans="1:12" ht="24.95" customHeight="1" x14ac:dyDescent="0.15">
      <c r="A25" s="6" t="s">
        <v>487</v>
      </c>
      <c r="B25" s="6" t="s">
        <v>68</v>
      </c>
      <c r="C25" s="7" t="s">
        <v>867</v>
      </c>
      <c r="D25" s="10">
        <v>30</v>
      </c>
      <c r="E25" s="10">
        <v>112100</v>
      </c>
      <c r="F25" s="10">
        <v>3363000</v>
      </c>
      <c r="G25" s="10">
        <v>30</v>
      </c>
      <c r="H25" s="10">
        <v>112100</v>
      </c>
      <c r="I25" s="10">
        <v>3363000</v>
      </c>
      <c r="J25" s="10">
        <v>30</v>
      </c>
      <c r="K25" s="10">
        <v>112100</v>
      </c>
      <c r="L25" s="10">
        <v>3363000</v>
      </c>
    </row>
    <row r="26" spans="1:12" ht="24.95" customHeight="1" x14ac:dyDescent="0.15">
      <c r="A26" s="6" t="s">
        <v>494</v>
      </c>
      <c r="B26" s="6" t="s">
        <v>68</v>
      </c>
      <c r="C26" s="7" t="s">
        <v>868</v>
      </c>
      <c r="D26" s="10">
        <v>80</v>
      </c>
      <c r="E26" s="10">
        <v>112100</v>
      </c>
      <c r="F26" s="10">
        <v>8968000</v>
      </c>
      <c r="G26" s="10">
        <v>80</v>
      </c>
      <c r="H26" s="10">
        <v>112100</v>
      </c>
      <c r="I26" s="10">
        <v>8968000</v>
      </c>
      <c r="J26" s="10">
        <v>80</v>
      </c>
      <c r="K26" s="10">
        <v>112100</v>
      </c>
      <c r="L26" s="10">
        <v>8968000</v>
      </c>
    </row>
    <row r="27" spans="1:12" ht="24.95" customHeight="1" x14ac:dyDescent="0.15">
      <c r="A27" s="6" t="s">
        <v>496</v>
      </c>
      <c r="B27" s="6" t="s">
        <v>68</v>
      </c>
      <c r="C27" s="7" t="s">
        <v>869</v>
      </c>
      <c r="D27" s="10">
        <v>100</v>
      </c>
      <c r="E27" s="10">
        <v>112100</v>
      </c>
      <c r="F27" s="10">
        <v>11210000</v>
      </c>
      <c r="G27" s="10">
        <v>100</v>
      </c>
      <c r="H27" s="10">
        <v>112100</v>
      </c>
      <c r="I27" s="10">
        <v>11210000</v>
      </c>
      <c r="J27" s="10">
        <v>100</v>
      </c>
      <c r="K27" s="10">
        <v>112100</v>
      </c>
      <c r="L27" s="10">
        <v>11210000</v>
      </c>
    </row>
    <row r="28" spans="1:12" ht="24.95" customHeight="1" x14ac:dyDescent="0.15">
      <c r="A28" s="6" t="s">
        <v>498</v>
      </c>
      <c r="B28" s="6" t="s">
        <v>68</v>
      </c>
      <c r="C28" s="7" t="s">
        <v>870</v>
      </c>
      <c r="D28" s="10">
        <v>103</v>
      </c>
      <c r="E28" s="10">
        <v>112100</v>
      </c>
      <c r="F28" s="10">
        <v>11546300</v>
      </c>
      <c r="G28" s="10">
        <v>103</v>
      </c>
      <c r="H28" s="10">
        <v>112100</v>
      </c>
      <c r="I28" s="10">
        <v>11546300</v>
      </c>
      <c r="J28" s="10">
        <v>103</v>
      </c>
      <c r="K28" s="10">
        <v>112100</v>
      </c>
      <c r="L28" s="10">
        <v>11546300</v>
      </c>
    </row>
    <row r="29" spans="1:12" ht="24.95" customHeight="1" x14ac:dyDescent="0.15">
      <c r="A29" s="6" t="s">
        <v>500</v>
      </c>
      <c r="B29" s="6" t="s">
        <v>68</v>
      </c>
      <c r="C29" s="7" t="s">
        <v>871</v>
      </c>
      <c r="D29" s="10">
        <v>36</v>
      </c>
      <c r="E29" s="10">
        <v>112100</v>
      </c>
      <c r="F29" s="10">
        <v>4035600</v>
      </c>
      <c r="G29" s="10">
        <v>36</v>
      </c>
      <c r="H29" s="10">
        <v>112100</v>
      </c>
      <c r="I29" s="10">
        <v>4035600</v>
      </c>
      <c r="J29" s="10">
        <v>36</v>
      </c>
      <c r="K29" s="10">
        <v>112100</v>
      </c>
      <c r="L29" s="10">
        <v>4035600</v>
      </c>
    </row>
    <row r="30" spans="1:12" ht="24.95" customHeight="1" x14ac:dyDescent="0.15">
      <c r="A30" s="6" t="s">
        <v>678</v>
      </c>
      <c r="B30" s="6" t="s">
        <v>68</v>
      </c>
      <c r="C30" s="7" t="s">
        <v>872</v>
      </c>
      <c r="D30" s="10">
        <v>120</v>
      </c>
      <c r="E30" s="10">
        <v>112100</v>
      </c>
      <c r="F30" s="10">
        <v>13452000</v>
      </c>
      <c r="G30" s="10">
        <v>120</v>
      </c>
      <c r="H30" s="10">
        <v>112100</v>
      </c>
      <c r="I30" s="10">
        <v>13452000</v>
      </c>
      <c r="J30" s="10">
        <v>120</v>
      </c>
      <c r="K30" s="10">
        <v>112100</v>
      </c>
      <c r="L30" s="10">
        <v>13452000</v>
      </c>
    </row>
    <row r="31" spans="1:12" ht="24.95" customHeight="1" x14ac:dyDescent="0.15">
      <c r="A31" s="6" t="s">
        <v>502</v>
      </c>
      <c r="B31" s="6" t="s">
        <v>68</v>
      </c>
      <c r="C31" s="7" t="s">
        <v>873</v>
      </c>
      <c r="D31" s="10">
        <v>145</v>
      </c>
      <c r="E31" s="10">
        <v>90264</v>
      </c>
      <c r="F31" s="10">
        <v>13088280</v>
      </c>
      <c r="G31" s="10">
        <v>145</v>
      </c>
      <c r="H31" s="10">
        <v>90264</v>
      </c>
      <c r="I31" s="10">
        <v>13088280</v>
      </c>
      <c r="J31" s="10">
        <v>145</v>
      </c>
      <c r="K31" s="10">
        <v>90264</v>
      </c>
      <c r="L31" s="10">
        <v>13088280</v>
      </c>
    </row>
    <row r="32" spans="1:12" ht="24.95" customHeight="1" x14ac:dyDescent="0.15">
      <c r="A32" s="6" t="s">
        <v>504</v>
      </c>
      <c r="B32" s="6" t="s">
        <v>68</v>
      </c>
      <c r="C32" s="7" t="s">
        <v>873</v>
      </c>
      <c r="D32" s="10">
        <v>231</v>
      </c>
      <c r="E32" s="10">
        <v>8275.8441500000008</v>
      </c>
      <c r="F32" s="10">
        <v>1911719.99865</v>
      </c>
      <c r="G32" s="10">
        <v>231</v>
      </c>
      <c r="H32" s="10">
        <v>8275.8441500000008</v>
      </c>
      <c r="I32" s="10">
        <v>1911719.99865</v>
      </c>
      <c r="J32" s="10">
        <v>231</v>
      </c>
      <c r="K32" s="10">
        <v>8275.8441500000008</v>
      </c>
      <c r="L32" s="10">
        <v>1911719.99865</v>
      </c>
    </row>
    <row r="33" spans="1:12" ht="24.95" customHeight="1" x14ac:dyDescent="0.15">
      <c r="A33" s="29" t="s">
        <v>516</v>
      </c>
      <c r="B33" s="29"/>
      <c r="C33" s="29"/>
      <c r="D33" s="11" t="s">
        <v>387</v>
      </c>
      <c r="E33" s="11" t="s">
        <v>387</v>
      </c>
      <c r="F33" s="11">
        <f>SUM(F18:F32)</f>
        <v>132499999.99865</v>
      </c>
      <c r="G33" s="11" t="s">
        <v>387</v>
      </c>
      <c r="H33" s="11" t="s">
        <v>387</v>
      </c>
      <c r="I33" s="11">
        <f>SUM(I18:I32)</f>
        <v>132499999.99865</v>
      </c>
      <c r="J33" s="11" t="s">
        <v>387</v>
      </c>
      <c r="K33" s="11" t="s">
        <v>387</v>
      </c>
      <c r="L33" s="11">
        <f>SUM(L18:L32)</f>
        <v>132499999.99865</v>
      </c>
    </row>
    <row r="34" spans="1:12" ht="15" customHeight="1" x14ac:dyDescent="0.15"/>
    <row r="35" spans="1:12" ht="24.95" customHeight="1" x14ac:dyDescent="0.15">
      <c r="A35" s="17" t="s">
        <v>874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24.95" customHeight="1" x14ac:dyDescent="0.15"/>
    <row r="37" spans="1:12" ht="50.1" customHeight="1" x14ac:dyDescent="0.15">
      <c r="A37" s="19" t="s">
        <v>377</v>
      </c>
      <c r="B37" s="19" t="s">
        <v>46</v>
      </c>
      <c r="C37" s="19" t="s">
        <v>849</v>
      </c>
      <c r="D37" s="19" t="s">
        <v>850</v>
      </c>
      <c r="E37" s="19"/>
      <c r="F37" s="19"/>
      <c r="G37" s="19" t="s">
        <v>851</v>
      </c>
      <c r="H37" s="19"/>
      <c r="I37" s="19"/>
      <c r="J37" s="19" t="s">
        <v>852</v>
      </c>
      <c r="K37" s="19"/>
      <c r="L37" s="19"/>
    </row>
    <row r="38" spans="1:12" ht="50.1" customHeight="1" x14ac:dyDescent="0.15">
      <c r="A38" s="19"/>
      <c r="B38" s="19"/>
      <c r="C38" s="19"/>
      <c r="D38" s="6" t="s">
        <v>853</v>
      </c>
      <c r="E38" s="6" t="s">
        <v>854</v>
      </c>
      <c r="F38" s="6" t="s">
        <v>855</v>
      </c>
      <c r="G38" s="6" t="s">
        <v>853</v>
      </c>
      <c r="H38" s="6" t="s">
        <v>854</v>
      </c>
      <c r="I38" s="6" t="s">
        <v>856</v>
      </c>
      <c r="J38" s="6" t="s">
        <v>853</v>
      </c>
      <c r="K38" s="6" t="s">
        <v>854</v>
      </c>
      <c r="L38" s="6" t="s">
        <v>857</v>
      </c>
    </row>
    <row r="39" spans="1:12" ht="24.95" customHeight="1" x14ac:dyDescent="0.15">
      <c r="A39" s="6" t="s">
        <v>384</v>
      </c>
      <c r="B39" s="6" t="s">
        <v>481</v>
      </c>
      <c r="C39" s="6" t="s">
        <v>482</v>
      </c>
      <c r="D39" s="6" t="s">
        <v>483</v>
      </c>
      <c r="E39" s="6" t="s">
        <v>484</v>
      </c>
      <c r="F39" s="6" t="s">
        <v>485</v>
      </c>
      <c r="G39" s="6" t="s">
        <v>486</v>
      </c>
      <c r="H39" s="6" t="s">
        <v>487</v>
      </c>
      <c r="I39" s="6" t="s">
        <v>494</v>
      </c>
      <c r="J39" s="6" t="s">
        <v>496</v>
      </c>
      <c r="K39" s="6" t="s">
        <v>498</v>
      </c>
      <c r="L39" s="6" t="s">
        <v>500</v>
      </c>
    </row>
    <row r="40" spans="1:12" ht="24.95" customHeight="1" x14ac:dyDescent="0.15">
      <c r="A40" s="6" t="s">
        <v>384</v>
      </c>
      <c r="B40" s="6" t="s">
        <v>68</v>
      </c>
      <c r="C40" s="7"/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</row>
    <row r="41" spans="1:12" ht="24.95" customHeight="1" x14ac:dyDescent="0.15">
      <c r="A41" s="6" t="s">
        <v>481</v>
      </c>
      <c r="B41" s="6" t="s">
        <v>68</v>
      </c>
      <c r="C41" s="7" t="s">
        <v>875</v>
      </c>
      <c r="D41" s="10">
        <v>37.5</v>
      </c>
      <c r="E41" s="10">
        <v>158149.79999999999</v>
      </c>
      <c r="F41" s="10">
        <v>5930617.5</v>
      </c>
      <c r="G41" s="10">
        <v>37.5</v>
      </c>
      <c r="H41" s="10">
        <v>158149.79999999999</v>
      </c>
      <c r="I41" s="10">
        <v>5930617.5</v>
      </c>
      <c r="J41" s="10">
        <v>37.5</v>
      </c>
      <c r="K41" s="10">
        <v>158149.79999999999</v>
      </c>
      <c r="L41" s="10">
        <v>5930617.5</v>
      </c>
    </row>
    <row r="42" spans="1:12" ht="24.95" customHeight="1" x14ac:dyDescent="0.15">
      <c r="A42" s="6" t="s">
        <v>482</v>
      </c>
      <c r="B42" s="6" t="s">
        <v>68</v>
      </c>
      <c r="C42" s="7" t="s">
        <v>876</v>
      </c>
      <c r="D42" s="10">
        <v>8.33</v>
      </c>
      <c r="E42" s="10">
        <v>117943.11044400001</v>
      </c>
      <c r="F42" s="10">
        <v>982466.10999852</v>
      </c>
      <c r="G42" s="10">
        <v>8.33</v>
      </c>
      <c r="H42" s="10">
        <v>117943.11044400001</v>
      </c>
      <c r="I42" s="10">
        <v>982466.10999852</v>
      </c>
      <c r="J42" s="10">
        <v>8.33</v>
      </c>
      <c r="K42" s="10">
        <v>117943.11044400001</v>
      </c>
      <c r="L42" s="10">
        <v>982466.10999852</v>
      </c>
    </row>
    <row r="43" spans="1:12" ht="24.95" customHeight="1" x14ac:dyDescent="0.15">
      <c r="A43" s="6" t="s">
        <v>483</v>
      </c>
      <c r="B43" s="6" t="s">
        <v>68</v>
      </c>
      <c r="C43" s="7" t="s">
        <v>877</v>
      </c>
      <c r="D43" s="10">
        <v>53.5</v>
      </c>
      <c r="E43" s="10">
        <v>117943.10997600001</v>
      </c>
      <c r="F43" s="10">
        <v>6309956.3837160002</v>
      </c>
      <c r="G43" s="10">
        <v>53.5</v>
      </c>
      <c r="H43" s="10">
        <v>117943.10997600001</v>
      </c>
      <c r="I43" s="10">
        <v>6309956.3837160002</v>
      </c>
      <c r="J43" s="10">
        <v>53.5</v>
      </c>
      <c r="K43" s="10">
        <v>117943.10997600001</v>
      </c>
      <c r="L43" s="10">
        <v>6309956.3837160002</v>
      </c>
    </row>
    <row r="44" spans="1:12" ht="24.95" customHeight="1" x14ac:dyDescent="0.15">
      <c r="A44" s="6" t="s">
        <v>484</v>
      </c>
      <c r="B44" s="6" t="s">
        <v>68</v>
      </c>
      <c r="C44" s="7" t="s">
        <v>878</v>
      </c>
      <c r="D44" s="10">
        <v>83.67</v>
      </c>
      <c r="E44" s="10">
        <v>269744.81199900003</v>
      </c>
      <c r="F44" s="10">
        <v>22569548.41995633</v>
      </c>
      <c r="G44" s="10">
        <v>83.67</v>
      </c>
      <c r="H44" s="10">
        <v>269744.81199900003</v>
      </c>
      <c r="I44" s="10">
        <v>22569548.41995633</v>
      </c>
      <c r="J44" s="10">
        <v>83.67</v>
      </c>
      <c r="K44" s="10">
        <v>269744.81199900003</v>
      </c>
      <c r="L44" s="10">
        <v>22569548.41995633</v>
      </c>
    </row>
    <row r="45" spans="1:12" ht="24.95" customHeight="1" x14ac:dyDescent="0.15">
      <c r="A45" s="6" t="s">
        <v>485</v>
      </c>
      <c r="B45" s="6" t="s">
        <v>68</v>
      </c>
      <c r="C45" s="7" t="s">
        <v>879</v>
      </c>
      <c r="D45" s="10">
        <v>1</v>
      </c>
      <c r="E45" s="10">
        <v>4253267.49</v>
      </c>
      <c r="F45" s="10">
        <v>4253267.49</v>
      </c>
      <c r="G45" s="10">
        <v>1</v>
      </c>
      <c r="H45" s="10">
        <v>4253267.49</v>
      </c>
      <c r="I45" s="10">
        <v>4253267.49</v>
      </c>
      <c r="J45" s="10">
        <v>1</v>
      </c>
      <c r="K45" s="10">
        <v>4253267.49</v>
      </c>
      <c r="L45" s="10">
        <v>4253267.49</v>
      </c>
    </row>
    <row r="46" spans="1:12" ht="24.95" customHeight="1" x14ac:dyDescent="0.15">
      <c r="A46" s="6" t="s">
        <v>486</v>
      </c>
      <c r="B46" s="6" t="s">
        <v>68</v>
      </c>
      <c r="C46" s="7" t="s">
        <v>880</v>
      </c>
      <c r="D46" s="10">
        <v>89.33</v>
      </c>
      <c r="E46" s="10">
        <v>126833.109929</v>
      </c>
      <c r="F46" s="10">
        <v>11330001.70995757</v>
      </c>
      <c r="G46" s="10">
        <v>89.33</v>
      </c>
      <c r="H46" s="10">
        <v>126833.109929</v>
      </c>
      <c r="I46" s="10">
        <v>11330001.70995757</v>
      </c>
      <c r="J46" s="10">
        <v>89.33</v>
      </c>
      <c r="K46" s="10">
        <v>126833.109929</v>
      </c>
      <c r="L46" s="10">
        <v>11330001.70995757</v>
      </c>
    </row>
    <row r="47" spans="1:12" ht="24.95" customHeight="1" x14ac:dyDescent="0.15">
      <c r="A47" s="6" t="s">
        <v>487</v>
      </c>
      <c r="B47" s="6" t="s">
        <v>68</v>
      </c>
      <c r="C47" s="7" t="s">
        <v>881</v>
      </c>
      <c r="D47" s="10">
        <v>231.67</v>
      </c>
      <c r="E47" s="10">
        <v>126833.109898</v>
      </c>
      <c r="F47" s="10">
        <v>29383426.57006966</v>
      </c>
      <c r="G47" s="10">
        <v>231.67</v>
      </c>
      <c r="H47" s="10">
        <v>126833.109898</v>
      </c>
      <c r="I47" s="10">
        <v>29383426.57006966</v>
      </c>
      <c r="J47" s="10">
        <v>231.67</v>
      </c>
      <c r="K47" s="10">
        <v>126833.109898</v>
      </c>
      <c r="L47" s="10">
        <v>29383426.57006966</v>
      </c>
    </row>
    <row r="48" spans="1:12" ht="24.95" customHeight="1" x14ac:dyDescent="0.15">
      <c r="A48" s="6" t="s">
        <v>494</v>
      </c>
      <c r="B48" s="6" t="s">
        <v>68</v>
      </c>
      <c r="C48" s="7" t="s">
        <v>882</v>
      </c>
      <c r="D48" s="10">
        <v>146.16999999999999</v>
      </c>
      <c r="E48" s="10">
        <v>158149.80002699999</v>
      </c>
      <c r="F48" s="10">
        <v>23116756.26994659</v>
      </c>
      <c r="G48" s="10">
        <v>146.16999999999999</v>
      </c>
      <c r="H48" s="10">
        <v>158149.80002699999</v>
      </c>
      <c r="I48" s="10">
        <v>23116756.26994659</v>
      </c>
      <c r="J48" s="10">
        <v>146.16999999999999</v>
      </c>
      <c r="K48" s="10">
        <v>158149.80002699999</v>
      </c>
      <c r="L48" s="10">
        <v>23116756.26994659</v>
      </c>
    </row>
    <row r="49" spans="1:12" ht="24.95" customHeight="1" x14ac:dyDescent="0.15">
      <c r="A49" s="6" t="s">
        <v>496</v>
      </c>
      <c r="B49" s="6" t="s">
        <v>68</v>
      </c>
      <c r="C49" s="7" t="s">
        <v>883</v>
      </c>
      <c r="D49" s="10">
        <v>0.5</v>
      </c>
      <c r="E49" s="10">
        <v>182093.92</v>
      </c>
      <c r="F49" s="10">
        <v>91046.96</v>
      </c>
      <c r="G49" s="10">
        <v>0.5</v>
      </c>
      <c r="H49" s="10">
        <v>182093.92</v>
      </c>
      <c r="I49" s="10">
        <v>91046.96</v>
      </c>
      <c r="J49" s="10">
        <v>0.5</v>
      </c>
      <c r="K49" s="10">
        <v>182093.92</v>
      </c>
      <c r="L49" s="10">
        <v>91046.96</v>
      </c>
    </row>
    <row r="50" spans="1:12" ht="24.95" customHeight="1" x14ac:dyDescent="0.15">
      <c r="A50" s="6" t="s">
        <v>498</v>
      </c>
      <c r="B50" s="6" t="s">
        <v>68</v>
      </c>
      <c r="C50" s="7" t="s">
        <v>884</v>
      </c>
      <c r="D50" s="10">
        <v>25</v>
      </c>
      <c r="E50" s="10">
        <v>126833.11</v>
      </c>
      <c r="F50" s="10">
        <v>3170827.75</v>
      </c>
      <c r="G50" s="10">
        <v>25</v>
      </c>
      <c r="H50" s="10">
        <v>126833.11</v>
      </c>
      <c r="I50" s="10">
        <v>3170827.75</v>
      </c>
      <c r="J50" s="10">
        <v>25</v>
      </c>
      <c r="K50" s="10">
        <v>126833.11</v>
      </c>
      <c r="L50" s="10">
        <v>3170827.75</v>
      </c>
    </row>
    <row r="51" spans="1:12" ht="24.95" customHeight="1" x14ac:dyDescent="0.15">
      <c r="A51" s="6" t="s">
        <v>500</v>
      </c>
      <c r="B51" s="6" t="s">
        <v>68</v>
      </c>
      <c r="C51" s="7" t="s">
        <v>885</v>
      </c>
      <c r="D51" s="10">
        <v>35</v>
      </c>
      <c r="E51" s="10">
        <v>158149.804</v>
      </c>
      <c r="F51" s="10">
        <v>5535243.1399999997</v>
      </c>
      <c r="G51" s="10">
        <v>35</v>
      </c>
      <c r="H51" s="10">
        <v>158149.804</v>
      </c>
      <c r="I51" s="10">
        <v>5535243.1399999997</v>
      </c>
      <c r="J51" s="10">
        <v>35</v>
      </c>
      <c r="K51" s="10">
        <v>158149.804</v>
      </c>
      <c r="L51" s="10">
        <v>5535243.1399999997</v>
      </c>
    </row>
    <row r="52" spans="1:12" ht="24.95" customHeight="1" x14ac:dyDescent="0.15">
      <c r="A52" s="6" t="s">
        <v>678</v>
      </c>
      <c r="B52" s="6" t="s">
        <v>68</v>
      </c>
      <c r="C52" s="7" t="s">
        <v>886</v>
      </c>
      <c r="D52" s="10">
        <v>162.66999999999999</v>
      </c>
      <c r="E52" s="10">
        <v>144437.800025</v>
      </c>
      <c r="F52" s="10">
        <v>23495696.930066749</v>
      </c>
      <c r="G52" s="10">
        <v>162.66999999999999</v>
      </c>
      <c r="H52" s="10">
        <v>144437.800025</v>
      </c>
      <c r="I52" s="10">
        <v>23495696.930066749</v>
      </c>
      <c r="J52" s="10">
        <v>162.66999999999999</v>
      </c>
      <c r="K52" s="10">
        <v>144437.800025</v>
      </c>
      <c r="L52" s="10">
        <v>23495696.930066749</v>
      </c>
    </row>
    <row r="53" spans="1:12" ht="24.95" customHeight="1" x14ac:dyDescent="0.15">
      <c r="A53" s="6" t="s">
        <v>502</v>
      </c>
      <c r="B53" s="6" t="s">
        <v>68</v>
      </c>
      <c r="C53" s="7" t="s">
        <v>887</v>
      </c>
      <c r="D53" s="10">
        <v>154140</v>
      </c>
      <c r="E53" s="10">
        <v>125.16</v>
      </c>
      <c r="F53" s="10">
        <v>19292162.399999999</v>
      </c>
      <c r="G53" s="10">
        <v>154140</v>
      </c>
      <c r="H53" s="10">
        <v>125.16</v>
      </c>
      <c r="I53" s="10">
        <v>19292162.399999999</v>
      </c>
      <c r="J53" s="10">
        <v>154140</v>
      </c>
      <c r="K53" s="10">
        <v>125.16</v>
      </c>
      <c r="L53" s="10">
        <v>19292162.399999999</v>
      </c>
    </row>
    <row r="54" spans="1:12" ht="24.95" customHeight="1" x14ac:dyDescent="0.15">
      <c r="A54" s="6" t="s">
        <v>504</v>
      </c>
      <c r="B54" s="6" t="s">
        <v>68</v>
      </c>
      <c r="C54" s="7" t="s">
        <v>888</v>
      </c>
      <c r="D54" s="10">
        <v>50</v>
      </c>
      <c r="E54" s="10">
        <v>126833.10989199999</v>
      </c>
      <c r="F54" s="10">
        <v>6341655.4945999999</v>
      </c>
      <c r="G54" s="10">
        <v>50</v>
      </c>
      <c r="H54" s="10">
        <v>126833.10989199999</v>
      </c>
      <c r="I54" s="10">
        <v>6341655.4945999999</v>
      </c>
      <c r="J54" s="10">
        <v>50</v>
      </c>
      <c r="K54" s="10">
        <v>126833.10989199999</v>
      </c>
      <c r="L54" s="10">
        <v>6341655.4945999999</v>
      </c>
    </row>
    <row r="55" spans="1:12" ht="24.95" customHeight="1" x14ac:dyDescent="0.15">
      <c r="A55" s="6" t="s">
        <v>506</v>
      </c>
      <c r="B55" s="6" t="s">
        <v>68</v>
      </c>
      <c r="C55" s="7" t="s">
        <v>889</v>
      </c>
      <c r="D55" s="10">
        <v>121.83</v>
      </c>
      <c r="E55" s="10">
        <v>158149.799967</v>
      </c>
      <c r="F55" s="10">
        <v>19267390.12997961</v>
      </c>
      <c r="G55" s="10">
        <v>121.83</v>
      </c>
      <c r="H55" s="10">
        <v>158149.799967</v>
      </c>
      <c r="I55" s="10">
        <v>19267390.12997961</v>
      </c>
      <c r="J55" s="10">
        <v>121.83</v>
      </c>
      <c r="K55" s="10">
        <v>158149.799967</v>
      </c>
      <c r="L55" s="10">
        <v>19267390.12997961</v>
      </c>
    </row>
    <row r="56" spans="1:12" ht="24.95" customHeight="1" x14ac:dyDescent="0.15">
      <c r="A56" s="6" t="s">
        <v>508</v>
      </c>
      <c r="B56" s="6" t="s">
        <v>68</v>
      </c>
      <c r="C56" s="7" t="s">
        <v>890</v>
      </c>
      <c r="D56" s="10">
        <v>13.5</v>
      </c>
      <c r="E56" s="10">
        <v>158149.80444400001</v>
      </c>
      <c r="F56" s="10">
        <v>2135022.3599939998</v>
      </c>
      <c r="G56" s="10">
        <v>13.5</v>
      </c>
      <c r="H56" s="10">
        <v>158149.80444400001</v>
      </c>
      <c r="I56" s="10">
        <v>2135022.3599939998</v>
      </c>
      <c r="J56" s="10">
        <v>13.5</v>
      </c>
      <c r="K56" s="10">
        <v>158149.80444400001</v>
      </c>
      <c r="L56" s="10">
        <v>2135022.3599939998</v>
      </c>
    </row>
    <row r="57" spans="1:12" ht="24.95" customHeight="1" x14ac:dyDescent="0.15">
      <c r="A57" s="6" t="s">
        <v>510</v>
      </c>
      <c r="B57" s="6" t="s">
        <v>68</v>
      </c>
      <c r="C57" s="7" t="s">
        <v>891</v>
      </c>
      <c r="D57" s="10">
        <v>1</v>
      </c>
      <c r="E57" s="10">
        <v>8707734.0999999996</v>
      </c>
      <c r="F57" s="10">
        <v>8707734.0999999996</v>
      </c>
      <c r="G57" s="10">
        <v>1</v>
      </c>
      <c r="H57" s="10">
        <v>8707734.0999999996</v>
      </c>
      <c r="I57" s="10">
        <v>8707734.0999999996</v>
      </c>
      <c r="J57" s="10">
        <v>1</v>
      </c>
      <c r="K57" s="10">
        <v>8707734.0999999996</v>
      </c>
      <c r="L57" s="10">
        <v>8707734.0999999996</v>
      </c>
    </row>
    <row r="58" spans="1:12" ht="24.95" customHeight="1" x14ac:dyDescent="0.15">
      <c r="A58" s="6" t="s">
        <v>512</v>
      </c>
      <c r="B58" s="6" t="s">
        <v>68</v>
      </c>
      <c r="C58" s="7" t="s">
        <v>892</v>
      </c>
      <c r="D58" s="10">
        <v>227.17</v>
      </c>
      <c r="E58" s="10">
        <v>126833.109918</v>
      </c>
      <c r="F58" s="10">
        <v>28812677.58007206</v>
      </c>
      <c r="G58" s="10">
        <v>227.17</v>
      </c>
      <c r="H58" s="10">
        <v>126833.109918</v>
      </c>
      <c r="I58" s="10">
        <v>28812677.58007206</v>
      </c>
      <c r="J58" s="10">
        <v>227.17</v>
      </c>
      <c r="K58" s="10">
        <v>126833.109918</v>
      </c>
      <c r="L58" s="10">
        <v>28812677.58007206</v>
      </c>
    </row>
    <row r="59" spans="1:12" ht="24.95" customHeight="1" x14ac:dyDescent="0.15">
      <c r="A59" s="6" t="s">
        <v>518</v>
      </c>
      <c r="B59" s="6" t="s">
        <v>68</v>
      </c>
      <c r="C59" s="7" t="s">
        <v>893</v>
      </c>
      <c r="D59" s="10">
        <v>33.33</v>
      </c>
      <c r="E59" s="10">
        <v>126833.109811</v>
      </c>
      <c r="F59" s="10">
        <v>4227347.5500006303</v>
      </c>
      <c r="G59" s="10">
        <v>33.33</v>
      </c>
      <c r="H59" s="10">
        <v>126833.109811</v>
      </c>
      <c r="I59" s="10">
        <v>4227347.5500006303</v>
      </c>
      <c r="J59" s="10">
        <v>33.33</v>
      </c>
      <c r="K59" s="10">
        <v>126833.109811</v>
      </c>
      <c r="L59" s="10">
        <v>4227347.5500006303</v>
      </c>
    </row>
    <row r="60" spans="1:12" ht="24.95" customHeight="1" x14ac:dyDescent="0.15">
      <c r="A60" s="6" t="s">
        <v>520</v>
      </c>
      <c r="B60" s="6" t="s">
        <v>68</v>
      </c>
      <c r="C60" s="7" t="s">
        <v>894</v>
      </c>
      <c r="D60" s="10">
        <v>93.83</v>
      </c>
      <c r="E60" s="10">
        <v>126833.10988</v>
      </c>
      <c r="F60" s="10">
        <v>11900750.7000404</v>
      </c>
      <c r="G60" s="10">
        <v>93.83</v>
      </c>
      <c r="H60" s="10">
        <v>126833.10988</v>
      </c>
      <c r="I60" s="10">
        <v>11900750.7000404</v>
      </c>
      <c r="J60" s="10">
        <v>93.83</v>
      </c>
      <c r="K60" s="10">
        <v>126833.10988</v>
      </c>
      <c r="L60" s="10">
        <v>11900750.7000404</v>
      </c>
    </row>
    <row r="61" spans="1:12" ht="24.95" customHeight="1" x14ac:dyDescent="0.15">
      <c r="A61" s="6" t="s">
        <v>521</v>
      </c>
      <c r="B61" s="6" t="s">
        <v>68</v>
      </c>
      <c r="C61" s="7" t="s">
        <v>895</v>
      </c>
      <c r="D61" s="10">
        <v>156.33000000000001</v>
      </c>
      <c r="E61" s="10">
        <v>126833.10991699999</v>
      </c>
      <c r="F61" s="10">
        <v>19827820.07332461</v>
      </c>
      <c r="G61" s="10">
        <v>156.33000000000001</v>
      </c>
      <c r="H61" s="10">
        <v>126833.10991699999</v>
      </c>
      <c r="I61" s="10">
        <v>19827820.07332461</v>
      </c>
      <c r="J61" s="10">
        <v>156.33000000000001</v>
      </c>
      <c r="K61" s="10">
        <v>126833.10991699999</v>
      </c>
      <c r="L61" s="10">
        <v>19827820.07332461</v>
      </c>
    </row>
    <row r="62" spans="1:12" ht="24.95" customHeight="1" x14ac:dyDescent="0.15">
      <c r="A62" s="6" t="s">
        <v>522</v>
      </c>
      <c r="B62" s="6" t="s">
        <v>68</v>
      </c>
      <c r="C62" s="7" t="s">
        <v>896</v>
      </c>
      <c r="D62" s="10">
        <v>103.67</v>
      </c>
      <c r="E62" s="10">
        <v>117943.109868</v>
      </c>
      <c r="F62" s="10">
        <v>12227162.20001556</v>
      </c>
      <c r="G62" s="10">
        <v>103.67</v>
      </c>
      <c r="H62" s="10">
        <v>117943.109868</v>
      </c>
      <c r="I62" s="10">
        <v>12227162.20001556</v>
      </c>
      <c r="J62" s="10">
        <v>103.67</v>
      </c>
      <c r="K62" s="10">
        <v>117943.109868</v>
      </c>
      <c r="L62" s="10">
        <v>12227162.20001556</v>
      </c>
    </row>
    <row r="63" spans="1:12" ht="24.95" customHeight="1" x14ac:dyDescent="0.15">
      <c r="A63" s="6" t="s">
        <v>523</v>
      </c>
      <c r="B63" s="6" t="s">
        <v>68</v>
      </c>
      <c r="C63" s="7" t="s">
        <v>897</v>
      </c>
      <c r="D63" s="10">
        <v>43.33</v>
      </c>
      <c r="E63" s="10">
        <v>158149.79990799999</v>
      </c>
      <c r="F63" s="10">
        <v>6852630.8300136402</v>
      </c>
      <c r="G63" s="10">
        <v>43.33</v>
      </c>
      <c r="H63" s="10">
        <v>158149.79990799999</v>
      </c>
      <c r="I63" s="10">
        <v>6852630.8300136402</v>
      </c>
      <c r="J63" s="10">
        <v>43.33</v>
      </c>
      <c r="K63" s="10">
        <v>158149.79990799999</v>
      </c>
      <c r="L63" s="10">
        <v>6852630.8300136402</v>
      </c>
    </row>
    <row r="64" spans="1:12" ht="24.95" customHeight="1" x14ac:dyDescent="0.15">
      <c r="A64" s="6" t="s">
        <v>525</v>
      </c>
      <c r="B64" s="6" t="s">
        <v>68</v>
      </c>
      <c r="C64" s="7" t="s">
        <v>898</v>
      </c>
      <c r="D64" s="10">
        <v>105.17</v>
      </c>
      <c r="E64" s="10">
        <v>126833.109883</v>
      </c>
      <c r="F64" s="10">
        <v>13339038.166395109</v>
      </c>
      <c r="G64" s="10">
        <v>105.17</v>
      </c>
      <c r="H64" s="10">
        <v>126833.109883</v>
      </c>
      <c r="I64" s="10">
        <v>13339038.166395109</v>
      </c>
      <c r="J64" s="10">
        <v>105.17</v>
      </c>
      <c r="K64" s="10">
        <v>126833.109883</v>
      </c>
      <c r="L64" s="10">
        <v>13339038.166395109</v>
      </c>
    </row>
    <row r="65" spans="1:12" ht="24.95" customHeight="1" x14ac:dyDescent="0.15">
      <c r="A65" s="6" t="s">
        <v>527</v>
      </c>
      <c r="B65" s="6" t="s">
        <v>68</v>
      </c>
      <c r="C65" s="7" t="s">
        <v>899</v>
      </c>
      <c r="D65" s="10">
        <v>65.33</v>
      </c>
      <c r="E65" s="10">
        <v>158149.79993899999</v>
      </c>
      <c r="F65" s="10">
        <v>10331926.430014869</v>
      </c>
      <c r="G65" s="10">
        <v>65.33</v>
      </c>
      <c r="H65" s="10">
        <v>158149.79993899999</v>
      </c>
      <c r="I65" s="10">
        <v>10331926.430014869</v>
      </c>
      <c r="J65" s="10">
        <v>65.33</v>
      </c>
      <c r="K65" s="10">
        <v>158149.79993899999</v>
      </c>
      <c r="L65" s="10">
        <v>10331926.430014869</v>
      </c>
    </row>
    <row r="66" spans="1:12" ht="24.95" customHeight="1" x14ac:dyDescent="0.15">
      <c r="A66" s="6" t="s">
        <v>529</v>
      </c>
      <c r="B66" s="6" t="s">
        <v>68</v>
      </c>
      <c r="C66" s="7" t="s">
        <v>900</v>
      </c>
      <c r="D66" s="10">
        <v>95.83</v>
      </c>
      <c r="E66" s="10">
        <v>126833.109882</v>
      </c>
      <c r="F66" s="10">
        <v>12154416.919992059</v>
      </c>
      <c r="G66" s="10">
        <v>95.83</v>
      </c>
      <c r="H66" s="10">
        <v>126833.109882</v>
      </c>
      <c r="I66" s="10">
        <v>12154416.919992059</v>
      </c>
      <c r="J66" s="10">
        <v>95.83</v>
      </c>
      <c r="K66" s="10">
        <v>126833.109882</v>
      </c>
      <c r="L66" s="10">
        <v>12154416.919992059</v>
      </c>
    </row>
    <row r="67" spans="1:12" ht="24.95" customHeight="1" x14ac:dyDescent="0.15">
      <c r="A67" s="6" t="s">
        <v>531</v>
      </c>
      <c r="B67" s="6" t="s">
        <v>68</v>
      </c>
      <c r="C67" s="7" t="s">
        <v>901</v>
      </c>
      <c r="D67" s="10">
        <v>36</v>
      </c>
      <c r="E67" s="10">
        <v>126833.11</v>
      </c>
      <c r="F67" s="10">
        <v>4565991.96</v>
      </c>
      <c r="G67" s="10">
        <v>36</v>
      </c>
      <c r="H67" s="10">
        <v>126833.11</v>
      </c>
      <c r="I67" s="10">
        <v>4565991.96</v>
      </c>
      <c r="J67" s="10">
        <v>36</v>
      </c>
      <c r="K67" s="10">
        <v>126833.11</v>
      </c>
      <c r="L67" s="10">
        <v>4565991.96</v>
      </c>
    </row>
    <row r="68" spans="1:12" ht="24.95" customHeight="1" x14ac:dyDescent="0.15">
      <c r="A68" s="6" t="s">
        <v>533</v>
      </c>
      <c r="B68" s="6" t="s">
        <v>68</v>
      </c>
      <c r="C68" s="7" t="s">
        <v>902</v>
      </c>
      <c r="D68" s="10">
        <v>91.67</v>
      </c>
      <c r="E68" s="10">
        <v>161234.799952</v>
      </c>
      <c r="F68" s="10">
        <v>14780394.11159984</v>
      </c>
      <c r="G68" s="10">
        <v>91.67</v>
      </c>
      <c r="H68" s="10">
        <v>161234.799952</v>
      </c>
      <c r="I68" s="10">
        <v>14780394.11159984</v>
      </c>
      <c r="J68" s="10">
        <v>91.67</v>
      </c>
      <c r="K68" s="10">
        <v>161234.799952</v>
      </c>
      <c r="L68" s="10">
        <v>14780394.11159984</v>
      </c>
    </row>
    <row r="69" spans="1:12" ht="24.95" customHeight="1" x14ac:dyDescent="0.15">
      <c r="A69" s="6" t="s">
        <v>534</v>
      </c>
      <c r="B69" s="6" t="s">
        <v>68</v>
      </c>
      <c r="C69" s="7" t="s">
        <v>903</v>
      </c>
      <c r="D69" s="10">
        <v>20.83</v>
      </c>
      <c r="E69" s="10">
        <v>126833.11</v>
      </c>
      <c r="F69" s="10">
        <v>2641933.6812999998</v>
      </c>
      <c r="G69" s="10">
        <v>20.83</v>
      </c>
      <c r="H69" s="10">
        <v>126833.109937</v>
      </c>
      <c r="I69" s="10">
        <v>2641933.67998771</v>
      </c>
      <c r="J69" s="10">
        <v>20.83</v>
      </c>
      <c r="K69" s="10">
        <v>126833.109937</v>
      </c>
      <c r="L69" s="10">
        <v>2641933.67998771</v>
      </c>
    </row>
    <row r="70" spans="1:12" ht="24.95" customHeight="1" x14ac:dyDescent="0.15">
      <c r="A70" s="6" t="s">
        <v>535</v>
      </c>
      <c r="B70" s="6" t="s">
        <v>68</v>
      </c>
      <c r="C70" s="7" t="s">
        <v>904</v>
      </c>
      <c r="D70" s="10">
        <v>181.33</v>
      </c>
      <c r="E70" s="10">
        <v>117943.10991</v>
      </c>
      <c r="F70" s="10">
        <v>21386624.119980302</v>
      </c>
      <c r="G70" s="10">
        <v>181.33</v>
      </c>
      <c r="H70" s="10">
        <v>117943.10991</v>
      </c>
      <c r="I70" s="10">
        <v>21386624.119980302</v>
      </c>
      <c r="J70" s="10">
        <v>181.33</v>
      </c>
      <c r="K70" s="10">
        <v>117943.10991</v>
      </c>
      <c r="L70" s="10">
        <v>21386624.119980302</v>
      </c>
    </row>
    <row r="71" spans="1:12" ht="24.95" customHeight="1" x14ac:dyDescent="0.15">
      <c r="A71" s="6" t="s">
        <v>537</v>
      </c>
      <c r="B71" s="6" t="s">
        <v>68</v>
      </c>
      <c r="C71" s="7" t="s">
        <v>905</v>
      </c>
      <c r="D71" s="10">
        <v>25</v>
      </c>
      <c r="E71" s="10">
        <v>117943.11</v>
      </c>
      <c r="F71" s="10">
        <v>2948577.75</v>
      </c>
      <c r="G71" s="10">
        <v>25</v>
      </c>
      <c r="H71" s="10">
        <v>117943.11</v>
      </c>
      <c r="I71" s="10">
        <v>2948577.75</v>
      </c>
      <c r="J71" s="10">
        <v>25</v>
      </c>
      <c r="K71" s="10">
        <v>117943.11</v>
      </c>
      <c r="L71" s="10">
        <v>2948577.75</v>
      </c>
    </row>
    <row r="72" spans="1:12" ht="24.95" customHeight="1" x14ac:dyDescent="0.15">
      <c r="A72" s="6" t="s">
        <v>539</v>
      </c>
      <c r="B72" s="6" t="s">
        <v>68</v>
      </c>
      <c r="C72" s="7" t="s">
        <v>906</v>
      </c>
      <c r="D72" s="10">
        <v>191.67</v>
      </c>
      <c r="E72" s="10">
        <v>126833.10991100001</v>
      </c>
      <c r="F72" s="10">
        <v>24310102.176641371</v>
      </c>
      <c r="G72" s="10">
        <v>191.67</v>
      </c>
      <c r="H72" s="10">
        <v>126833.10991100001</v>
      </c>
      <c r="I72" s="10">
        <v>24310102.176641371</v>
      </c>
      <c r="J72" s="10">
        <v>191.67</v>
      </c>
      <c r="K72" s="10">
        <v>126833.10991100001</v>
      </c>
      <c r="L72" s="10">
        <v>24310102.176641371</v>
      </c>
    </row>
    <row r="73" spans="1:12" ht="24.95" customHeight="1" x14ac:dyDescent="0.15">
      <c r="A73" s="6" t="s">
        <v>541</v>
      </c>
      <c r="B73" s="6" t="s">
        <v>68</v>
      </c>
      <c r="C73" s="7" t="s">
        <v>907</v>
      </c>
      <c r="D73" s="10">
        <v>85</v>
      </c>
      <c r="E73" s="10">
        <v>117943.109882</v>
      </c>
      <c r="F73" s="10">
        <v>10025164.33997</v>
      </c>
      <c r="G73" s="10">
        <v>85</v>
      </c>
      <c r="H73" s="10">
        <v>117943.109882</v>
      </c>
      <c r="I73" s="10">
        <v>10025164.33997</v>
      </c>
      <c r="J73" s="10">
        <v>85</v>
      </c>
      <c r="K73" s="10">
        <v>117943.109882</v>
      </c>
      <c r="L73" s="10">
        <v>10025164.33997</v>
      </c>
    </row>
    <row r="74" spans="1:12" ht="24.95" customHeight="1" x14ac:dyDescent="0.15">
      <c r="A74" s="6" t="s">
        <v>543</v>
      </c>
      <c r="B74" s="6" t="s">
        <v>68</v>
      </c>
      <c r="C74" s="7" t="s">
        <v>908</v>
      </c>
      <c r="D74" s="10">
        <v>200</v>
      </c>
      <c r="E74" s="10">
        <v>158149.79999999999</v>
      </c>
      <c r="F74" s="10">
        <v>31629960</v>
      </c>
      <c r="G74" s="10">
        <v>200</v>
      </c>
      <c r="H74" s="10">
        <v>158149.79999999999</v>
      </c>
      <c r="I74" s="10">
        <v>31629960</v>
      </c>
      <c r="J74" s="10">
        <v>200</v>
      </c>
      <c r="K74" s="10">
        <v>158149.79999999999</v>
      </c>
      <c r="L74" s="10">
        <v>31629960</v>
      </c>
    </row>
    <row r="75" spans="1:12" ht="24.95" customHeight="1" x14ac:dyDescent="0.15">
      <c r="A75" s="6" t="s">
        <v>545</v>
      </c>
      <c r="B75" s="6" t="s">
        <v>68</v>
      </c>
      <c r="C75" s="7" t="s">
        <v>909</v>
      </c>
      <c r="D75" s="10">
        <v>8.33</v>
      </c>
      <c r="E75" s="10">
        <v>126833.109778</v>
      </c>
      <c r="F75" s="10">
        <v>1056519.8044507401</v>
      </c>
      <c r="G75" s="10">
        <v>8.33</v>
      </c>
      <c r="H75" s="10">
        <v>126833.109778</v>
      </c>
      <c r="I75" s="10">
        <v>1056519.8044507401</v>
      </c>
      <c r="J75" s="10">
        <v>8.33</v>
      </c>
      <c r="K75" s="10">
        <v>126833.109778</v>
      </c>
      <c r="L75" s="10">
        <v>1056519.8044507401</v>
      </c>
    </row>
    <row r="76" spans="1:12" ht="24.95" customHeight="1" x14ac:dyDescent="0.15">
      <c r="A76" s="6" t="s">
        <v>547</v>
      </c>
      <c r="B76" s="6" t="s">
        <v>68</v>
      </c>
      <c r="C76" s="7" t="s">
        <v>910</v>
      </c>
      <c r="D76" s="10">
        <v>69.83</v>
      </c>
      <c r="E76" s="10">
        <v>158149.79994299999</v>
      </c>
      <c r="F76" s="10">
        <v>11043600.530019689</v>
      </c>
      <c r="G76" s="10">
        <v>69.83</v>
      </c>
      <c r="H76" s="10">
        <v>158149.79994299999</v>
      </c>
      <c r="I76" s="10">
        <v>11043600.530019689</v>
      </c>
      <c r="J76" s="10">
        <v>69.83</v>
      </c>
      <c r="K76" s="10">
        <v>158149.79994299999</v>
      </c>
      <c r="L76" s="10">
        <v>11043600.530019689</v>
      </c>
    </row>
    <row r="77" spans="1:12" ht="24.95" customHeight="1" x14ac:dyDescent="0.15">
      <c r="A77" s="6" t="s">
        <v>549</v>
      </c>
      <c r="B77" s="6" t="s">
        <v>68</v>
      </c>
      <c r="C77" s="7" t="s">
        <v>911</v>
      </c>
      <c r="D77" s="10">
        <v>73.5</v>
      </c>
      <c r="E77" s="10">
        <v>126833.10993200001</v>
      </c>
      <c r="F77" s="10">
        <v>9322233.5800020006</v>
      </c>
      <c r="G77" s="10">
        <v>73.5</v>
      </c>
      <c r="H77" s="10">
        <v>126833.10993200001</v>
      </c>
      <c r="I77" s="10">
        <v>9322233.5800020006</v>
      </c>
      <c r="J77" s="10">
        <v>73.5</v>
      </c>
      <c r="K77" s="10">
        <v>126833.10993200001</v>
      </c>
      <c r="L77" s="10">
        <v>9322233.5800020006</v>
      </c>
    </row>
    <row r="78" spans="1:12" ht="24.95" customHeight="1" x14ac:dyDescent="0.15">
      <c r="A78" s="6" t="s">
        <v>551</v>
      </c>
      <c r="B78" s="6" t="s">
        <v>68</v>
      </c>
      <c r="C78" s="7" t="s">
        <v>912</v>
      </c>
      <c r="D78" s="10">
        <v>58.33</v>
      </c>
      <c r="E78" s="10">
        <v>158149.79993099999</v>
      </c>
      <c r="F78" s="10">
        <v>9224877.8299752306</v>
      </c>
      <c r="G78" s="10">
        <v>58.33</v>
      </c>
      <c r="H78" s="10">
        <v>158149.79993099999</v>
      </c>
      <c r="I78" s="10">
        <v>9224877.8299752306</v>
      </c>
      <c r="J78" s="10">
        <v>58.33</v>
      </c>
      <c r="K78" s="10">
        <v>158149.79993099999</v>
      </c>
      <c r="L78" s="10">
        <v>9224877.8299752306</v>
      </c>
    </row>
    <row r="79" spans="1:12" ht="24.95" customHeight="1" x14ac:dyDescent="0.15">
      <c r="A79" s="6" t="s">
        <v>553</v>
      </c>
      <c r="B79" s="6" t="s">
        <v>68</v>
      </c>
      <c r="C79" s="7" t="s">
        <v>913</v>
      </c>
      <c r="D79" s="10">
        <v>128.16999999999999</v>
      </c>
      <c r="E79" s="10">
        <v>117943.10993200001</v>
      </c>
      <c r="F79" s="10">
        <v>15116768.39998444</v>
      </c>
      <c r="G79" s="10">
        <v>128.16999999999999</v>
      </c>
      <c r="H79" s="10">
        <v>117943.10993200001</v>
      </c>
      <c r="I79" s="10">
        <v>15116768.39998444</v>
      </c>
      <c r="J79" s="10">
        <v>128.16999999999999</v>
      </c>
      <c r="K79" s="10">
        <v>117943.10993200001</v>
      </c>
      <c r="L79" s="10">
        <v>15116768.39998444</v>
      </c>
    </row>
    <row r="80" spans="1:12" ht="24.95" customHeight="1" x14ac:dyDescent="0.15">
      <c r="A80" s="6" t="s">
        <v>555</v>
      </c>
      <c r="B80" s="6" t="s">
        <v>68</v>
      </c>
      <c r="C80" s="7" t="s">
        <v>914</v>
      </c>
      <c r="D80" s="10">
        <v>25</v>
      </c>
      <c r="E80" s="10">
        <v>117943.11</v>
      </c>
      <c r="F80" s="10">
        <v>2948577.75</v>
      </c>
      <c r="G80" s="10">
        <v>25</v>
      </c>
      <c r="H80" s="10">
        <v>117943.11</v>
      </c>
      <c r="I80" s="10">
        <v>2948577.75</v>
      </c>
      <c r="J80" s="10">
        <v>25</v>
      </c>
      <c r="K80" s="10">
        <v>117943.11</v>
      </c>
      <c r="L80" s="10">
        <v>2948577.75</v>
      </c>
    </row>
    <row r="81" spans="1:12" ht="24.95" customHeight="1" x14ac:dyDescent="0.15">
      <c r="A81" s="6" t="s">
        <v>557</v>
      </c>
      <c r="B81" s="6" t="s">
        <v>68</v>
      </c>
      <c r="C81" s="7" t="s">
        <v>915</v>
      </c>
      <c r="D81" s="10">
        <v>60</v>
      </c>
      <c r="E81" s="10">
        <v>11732.270833</v>
      </c>
      <c r="F81" s="10">
        <v>703936.24997999996</v>
      </c>
      <c r="G81" s="10">
        <v>60</v>
      </c>
      <c r="H81" s="10">
        <v>11732.270833</v>
      </c>
      <c r="I81" s="10">
        <v>703936.24997999996</v>
      </c>
      <c r="J81" s="10">
        <v>60</v>
      </c>
      <c r="K81" s="10">
        <v>11732.270833</v>
      </c>
      <c r="L81" s="10">
        <v>703936.24997999996</v>
      </c>
    </row>
    <row r="82" spans="1:12" ht="24.95" customHeight="1" x14ac:dyDescent="0.15">
      <c r="A82" s="6" t="s">
        <v>559</v>
      </c>
      <c r="B82" s="6" t="s">
        <v>68</v>
      </c>
      <c r="C82" s="7"/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</row>
    <row r="83" spans="1:12" ht="24.95" customHeight="1" x14ac:dyDescent="0.15">
      <c r="A83" s="6" t="s">
        <v>560</v>
      </c>
      <c r="B83" s="6" t="s">
        <v>68</v>
      </c>
      <c r="C83" s="7" t="s">
        <v>916</v>
      </c>
      <c r="D83" s="10">
        <v>50</v>
      </c>
      <c r="E83" s="10">
        <v>126833.11</v>
      </c>
      <c r="F83" s="10">
        <v>6341655.5</v>
      </c>
      <c r="G83" s="10">
        <v>50</v>
      </c>
      <c r="H83" s="10">
        <v>126833.11</v>
      </c>
      <c r="I83" s="10">
        <v>6341655.5</v>
      </c>
      <c r="J83" s="10">
        <v>50</v>
      </c>
      <c r="K83" s="10">
        <v>126833.11</v>
      </c>
      <c r="L83" s="10">
        <v>6341655.5</v>
      </c>
    </row>
    <row r="84" spans="1:12" ht="24.95" customHeight="1" x14ac:dyDescent="0.15">
      <c r="A84" s="6" t="s">
        <v>562</v>
      </c>
      <c r="B84" s="6" t="s">
        <v>68</v>
      </c>
      <c r="C84" s="7"/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</row>
    <row r="85" spans="1:12" ht="24.95" customHeight="1" x14ac:dyDescent="0.15">
      <c r="A85" s="6" t="s">
        <v>814</v>
      </c>
      <c r="B85" s="6" t="s">
        <v>68</v>
      </c>
      <c r="C85" s="7" t="s">
        <v>917</v>
      </c>
      <c r="D85" s="10">
        <v>58.5</v>
      </c>
      <c r="E85" s="10">
        <v>144437.79994</v>
      </c>
      <c r="F85" s="10">
        <v>8449611.2964900006</v>
      </c>
      <c r="G85" s="10">
        <v>58.5</v>
      </c>
      <c r="H85" s="10">
        <v>144437.79994</v>
      </c>
      <c r="I85" s="10">
        <v>8449611.2964900006</v>
      </c>
      <c r="J85" s="10">
        <v>58.5</v>
      </c>
      <c r="K85" s="10">
        <v>144437.79994</v>
      </c>
      <c r="L85" s="10">
        <v>8449611.2964900006</v>
      </c>
    </row>
    <row r="86" spans="1:12" ht="24.95" customHeight="1" x14ac:dyDescent="0.15">
      <c r="A86" s="6" t="s">
        <v>564</v>
      </c>
      <c r="B86" s="6" t="s">
        <v>68</v>
      </c>
      <c r="C86" s="7" t="s">
        <v>918</v>
      </c>
      <c r="D86" s="10">
        <v>83.5</v>
      </c>
      <c r="E86" s="10">
        <v>126833.10993999999</v>
      </c>
      <c r="F86" s="10">
        <v>10590564.679989999</v>
      </c>
      <c r="G86" s="10">
        <v>83.5</v>
      </c>
      <c r="H86" s="10">
        <v>126833.10993999999</v>
      </c>
      <c r="I86" s="10">
        <v>10590564.679989999</v>
      </c>
      <c r="J86" s="10">
        <v>83.5</v>
      </c>
      <c r="K86" s="10">
        <v>126833.10993999999</v>
      </c>
      <c r="L86" s="10">
        <v>10590564.679989999</v>
      </c>
    </row>
    <row r="87" spans="1:12" ht="24.95" customHeight="1" x14ac:dyDescent="0.15">
      <c r="A87" s="6" t="s">
        <v>566</v>
      </c>
      <c r="B87" s="6" t="s">
        <v>68</v>
      </c>
      <c r="C87" s="7" t="s">
        <v>919</v>
      </c>
      <c r="D87" s="10">
        <v>106.33</v>
      </c>
      <c r="E87" s="10">
        <v>126833.109941</v>
      </c>
      <c r="F87" s="10">
        <v>13486164.58002653</v>
      </c>
      <c r="G87" s="10">
        <v>106.33</v>
      </c>
      <c r="H87" s="10">
        <v>126833.109941</v>
      </c>
      <c r="I87" s="10">
        <v>13486164.58002653</v>
      </c>
      <c r="J87" s="10">
        <v>106.33</v>
      </c>
      <c r="K87" s="10">
        <v>126833.109941</v>
      </c>
      <c r="L87" s="10">
        <v>13486164.58002653</v>
      </c>
    </row>
    <row r="88" spans="1:12" ht="24.95" customHeight="1" x14ac:dyDescent="0.15">
      <c r="A88" s="6" t="s">
        <v>568</v>
      </c>
      <c r="B88" s="6" t="s">
        <v>68</v>
      </c>
      <c r="C88" s="7" t="s">
        <v>920</v>
      </c>
      <c r="D88" s="10">
        <v>155.33000000000001</v>
      </c>
      <c r="E88" s="10">
        <v>126833.109895</v>
      </c>
      <c r="F88" s="10">
        <v>19700986.959990349</v>
      </c>
      <c r="G88" s="10">
        <v>155.33000000000001</v>
      </c>
      <c r="H88" s="10">
        <v>126833.109895</v>
      </c>
      <c r="I88" s="10">
        <v>19700986.959990349</v>
      </c>
      <c r="J88" s="10">
        <v>155.33000000000001</v>
      </c>
      <c r="K88" s="10">
        <v>126833.109895</v>
      </c>
      <c r="L88" s="10">
        <v>19700986.959990349</v>
      </c>
    </row>
    <row r="89" spans="1:12" ht="24.95" customHeight="1" x14ac:dyDescent="0.15">
      <c r="A89" s="6" t="s">
        <v>569</v>
      </c>
      <c r="B89" s="6" t="s">
        <v>68</v>
      </c>
      <c r="C89" s="7" t="s">
        <v>921</v>
      </c>
      <c r="D89" s="10">
        <v>0.67</v>
      </c>
      <c r="E89" s="10">
        <v>173203.94029900001</v>
      </c>
      <c r="F89" s="10">
        <v>116046.64000032999</v>
      </c>
      <c r="G89" s="10">
        <v>0.67</v>
      </c>
      <c r="H89" s="10">
        <v>173203.94029900001</v>
      </c>
      <c r="I89" s="10">
        <v>116046.64000032999</v>
      </c>
      <c r="J89" s="10">
        <v>0.67</v>
      </c>
      <c r="K89" s="10">
        <v>173203.94029900001</v>
      </c>
      <c r="L89" s="10">
        <v>116046.64000032999</v>
      </c>
    </row>
    <row r="90" spans="1:12" ht="24.95" customHeight="1" x14ac:dyDescent="0.15">
      <c r="A90" s="29" t="s">
        <v>516</v>
      </c>
      <c r="B90" s="29"/>
      <c r="C90" s="29"/>
      <c r="D90" s="11" t="s">
        <v>387</v>
      </c>
      <c r="E90" s="11" t="s">
        <v>387</v>
      </c>
      <c r="F90" s="11">
        <f>SUM(F40:F89)</f>
        <v>531976882.10855472</v>
      </c>
      <c r="G90" s="11" t="s">
        <v>387</v>
      </c>
      <c r="H90" s="11" t="s">
        <v>387</v>
      </c>
      <c r="I90" s="11">
        <f>SUM(I40:I89)</f>
        <v>531976882.10724247</v>
      </c>
      <c r="J90" s="11" t="s">
        <v>387</v>
      </c>
      <c r="K90" s="11" t="s">
        <v>387</v>
      </c>
      <c r="L90" s="11">
        <f>SUM(L40:L89)</f>
        <v>531976882.10724247</v>
      </c>
    </row>
    <row r="91" spans="1:12" ht="15" customHeight="1" x14ac:dyDescent="0.15"/>
    <row r="92" spans="1:12" ht="24.95" customHeight="1" x14ac:dyDescent="0.15">
      <c r="A92" s="17" t="s">
        <v>922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1:12" ht="24.95" customHeight="1" x14ac:dyDescent="0.15"/>
    <row r="94" spans="1:12" ht="50.1" customHeight="1" x14ac:dyDescent="0.15">
      <c r="A94" s="19" t="s">
        <v>377</v>
      </c>
      <c r="B94" s="19" t="s">
        <v>46</v>
      </c>
      <c r="C94" s="19" t="s">
        <v>849</v>
      </c>
      <c r="D94" s="19" t="s">
        <v>850</v>
      </c>
      <c r="E94" s="19"/>
      <c r="F94" s="19"/>
      <c r="G94" s="19" t="s">
        <v>851</v>
      </c>
      <c r="H94" s="19"/>
      <c r="I94" s="19"/>
      <c r="J94" s="19" t="s">
        <v>852</v>
      </c>
      <c r="K94" s="19"/>
      <c r="L94" s="19"/>
    </row>
    <row r="95" spans="1:12" ht="50.1" customHeight="1" x14ac:dyDescent="0.15">
      <c r="A95" s="19"/>
      <c r="B95" s="19"/>
      <c r="C95" s="19"/>
      <c r="D95" s="6" t="s">
        <v>853</v>
      </c>
      <c r="E95" s="6" t="s">
        <v>854</v>
      </c>
      <c r="F95" s="6" t="s">
        <v>855</v>
      </c>
      <c r="G95" s="6" t="s">
        <v>853</v>
      </c>
      <c r="H95" s="6" t="s">
        <v>854</v>
      </c>
      <c r="I95" s="6" t="s">
        <v>856</v>
      </c>
      <c r="J95" s="6" t="s">
        <v>853</v>
      </c>
      <c r="K95" s="6" t="s">
        <v>854</v>
      </c>
      <c r="L95" s="6" t="s">
        <v>857</v>
      </c>
    </row>
    <row r="96" spans="1:12" ht="24.95" customHeight="1" x14ac:dyDescent="0.15">
      <c r="A96" s="6" t="s">
        <v>384</v>
      </c>
      <c r="B96" s="6" t="s">
        <v>481</v>
      </c>
      <c r="C96" s="6" t="s">
        <v>482</v>
      </c>
      <c r="D96" s="6" t="s">
        <v>483</v>
      </c>
      <c r="E96" s="6" t="s">
        <v>484</v>
      </c>
      <c r="F96" s="6" t="s">
        <v>485</v>
      </c>
      <c r="G96" s="6" t="s">
        <v>486</v>
      </c>
      <c r="H96" s="6" t="s">
        <v>487</v>
      </c>
      <c r="I96" s="6" t="s">
        <v>494</v>
      </c>
      <c r="J96" s="6" t="s">
        <v>496</v>
      </c>
      <c r="K96" s="6" t="s">
        <v>498</v>
      </c>
      <c r="L96" s="6" t="s">
        <v>500</v>
      </c>
    </row>
    <row r="97" spans="1:13" x14ac:dyDescent="0.15">
      <c r="A97" s="6" t="s">
        <v>387</v>
      </c>
      <c r="B97" s="6" t="s">
        <v>387</v>
      </c>
      <c r="C97" s="6" t="s">
        <v>387</v>
      </c>
      <c r="D97" s="6" t="s">
        <v>387</v>
      </c>
      <c r="E97" s="6" t="s">
        <v>387</v>
      </c>
      <c r="F97" s="6" t="s">
        <v>387</v>
      </c>
      <c r="G97" s="6" t="s">
        <v>387</v>
      </c>
      <c r="H97" s="6" t="s">
        <v>387</v>
      </c>
      <c r="I97" s="6" t="s">
        <v>387</v>
      </c>
      <c r="J97" s="6" t="s">
        <v>387</v>
      </c>
      <c r="K97" s="6" t="s">
        <v>387</v>
      </c>
      <c r="L97" s="6" t="s">
        <v>387</v>
      </c>
    </row>
    <row r="98" spans="1:13" ht="15" customHeight="1" x14ac:dyDescent="0.15"/>
    <row r="99" spans="1:13" ht="24.95" customHeight="1" x14ac:dyDescent="0.15">
      <c r="A99" s="17" t="s">
        <v>923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</row>
    <row r="100" spans="1:13" ht="15" customHeight="1" x14ac:dyDescent="0.15"/>
    <row r="101" spans="1:13" ht="24.95" customHeight="1" x14ac:dyDescent="0.15">
      <c r="A101" s="17" t="s">
        <v>924</v>
      </c>
      <c r="B101" s="17"/>
      <c r="C101" s="17"/>
      <c r="D101" s="17"/>
      <c r="E101" s="17"/>
      <c r="F101" s="17"/>
    </row>
    <row r="102" spans="1:13" ht="24.95" customHeight="1" x14ac:dyDescent="0.15"/>
    <row r="103" spans="1:13" ht="50.1" customHeight="1" x14ac:dyDescent="0.15">
      <c r="A103" s="19" t="s">
        <v>377</v>
      </c>
      <c r="B103" s="19" t="s">
        <v>46</v>
      </c>
      <c r="C103" s="19" t="s">
        <v>849</v>
      </c>
      <c r="D103" s="6" t="s">
        <v>850</v>
      </c>
      <c r="E103" s="6" t="s">
        <v>851</v>
      </c>
      <c r="F103" s="6" t="s">
        <v>852</v>
      </c>
    </row>
    <row r="104" spans="1:13" ht="50.1" customHeight="1" x14ac:dyDescent="0.15">
      <c r="A104" s="19"/>
      <c r="B104" s="19"/>
      <c r="C104" s="19"/>
      <c r="D104" s="6" t="s">
        <v>925</v>
      </c>
      <c r="E104" s="6" t="s">
        <v>925</v>
      </c>
      <c r="F104" s="6" t="s">
        <v>925</v>
      </c>
    </row>
    <row r="105" spans="1:13" ht="24.95" customHeight="1" x14ac:dyDescent="0.15">
      <c r="A105" s="6" t="s">
        <v>384</v>
      </c>
      <c r="B105" s="6" t="s">
        <v>481</v>
      </c>
      <c r="C105" s="6" t="s">
        <v>482</v>
      </c>
      <c r="D105" s="6" t="s">
        <v>483</v>
      </c>
      <c r="E105" s="6" t="s">
        <v>484</v>
      </c>
      <c r="F105" s="6" t="s">
        <v>485</v>
      </c>
    </row>
    <row r="106" spans="1:13" ht="24.95" customHeight="1" x14ac:dyDescent="0.15">
      <c r="A106" s="6" t="s">
        <v>384</v>
      </c>
      <c r="B106" s="6" t="s">
        <v>74</v>
      </c>
      <c r="C106" s="7" t="s">
        <v>926</v>
      </c>
      <c r="D106" s="10">
        <v>500000</v>
      </c>
      <c r="E106" s="10">
        <v>500000</v>
      </c>
      <c r="F106" s="10">
        <v>500000</v>
      </c>
    </row>
    <row r="107" spans="1:13" ht="24.95" customHeight="1" x14ac:dyDescent="0.15">
      <c r="A107" s="29" t="s">
        <v>516</v>
      </c>
      <c r="B107" s="29"/>
      <c r="C107" s="29"/>
      <c r="D107" s="11">
        <f>SUM(D106:D106)</f>
        <v>500000</v>
      </c>
      <c r="E107" s="11">
        <f>SUM(E106:E106)</f>
        <v>500000</v>
      </c>
      <c r="F107" s="11">
        <f>SUM(F106:F106)</f>
        <v>500000</v>
      </c>
    </row>
    <row r="108" spans="1:13" ht="15" customHeight="1" x14ac:dyDescent="0.15"/>
    <row r="109" spans="1:13" ht="24.95" customHeight="1" x14ac:dyDescent="0.15">
      <c r="A109" s="17" t="s">
        <v>927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1:13" ht="15" customHeight="1" x14ac:dyDescent="0.15"/>
    <row r="111" spans="1:13" ht="24.95" customHeight="1" x14ac:dyDescent="0.15">
      <c r="A111" s="17" t="s">
        <v>928</v>
      </c>
      <c r="B111" s="17"/>
      <c r="C111" s="17"/>
      <c r="D111" s="17"/>
      <c r="E111" s="17"/>
      <c r="F111" s="17"/>
    </row>
    <row r="112" spans="1:13" ht="24.95" customHeight="1" x14ac:dyDescent="0.15"/>
    <row r="113" spans="1:13" ht="50.1" customHeight="1" x14ac:dyDescent="0.15">
      <c r="A113" s="19" t="s">
        <v>377</v>
      </c>
      <c r="B113" s="19" t="s">
        <v>46</v>
      </c>
      <c r="C113" s="19" t="s">
        <v>849</v>
      </c>
      <c r="D113" s="6" t="s">
        <v>850</v>
      </c>
      <c r="E113" s="6" t="s">
        <v>851</v>
      </c>
      <c r="F113" s="6" t="s">
        <v>852</v>
      </c>
    </row>
    <row r="114" spans="1:13" ht="50.1" customHeight="1" x14ac:dyDescent="0.15">
      <c r="A114" s="19"/>
      <c r="B114" s="19"/>
      <c r="C114" s="19"/>
      <c r="D114" s="6" t="s">
        <v>925</v>
      </c>
      <c r="E114" s="6" t="s">
        <v>925</v>
      </c>
      <c r="F114" s="6" t="s">
        <v>925</v>
      </c>
    </row>
    <row r="115" spans="1:13" ht="24.95" customHeight="1" x14ac:dyDescent="0.15">
      <c r="A115" s="6" t="s">
        <v>384</v>
      </c>
      <c r="B115" s="6" t="s">
        <v>481</v>
      </c>
      <c r="C115" s="6" t="s">
        <v>482</v>
      </c>
      <c r="D115" s="6" t="s">
        <v>483</v>
      </c>
      <c r="E115" s="6" t="s">
        <v>484</v>
      </c>
      <c r="F115" s="6" t="s">
        <v>485</v>
      </c>
    </row>
    <row r="116" spans="1:13" x14ac:dyDescent="0.15">
      <c r="A116" s="6" t="s">
        <v>387</v>
      </c>
      <c r="B116" s="6" t="s">
        <v>387</v>
      </c>
      <c r="C116" s="6" t="s">
        <v>387</v>
      </c>
      <c r="D116" s="6" t="s">
        <v>387</v>
      </c>
      <c r="E116" s="6" t="s">
        <v>387</v>
      </c>
      <c r="F116" s="6" t="s">
        <v>387</v>
      </c>
    </row>
    <row r="117" spans="1:13" ht="15" customHeight="1" x14ac:dyDescent="0.15"/>
    <row r="118" spans="1:13" ht="24.95" customHeight="1" x14ac:dyDescent="0.15">
      <c r="A118" s="17" t="s">
        <v>929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1:13" ht="15" customHeight="1" x14ac:dyDescent="0.15"/>
    <row r="120" spans="1:13" ht="24.95" customHeight="1" x14ac:dyDescent="0.15">
      <c r="A120" s="17" t="s">
        <v>930</v>
      </c>
      <c r="B120" s="17"/>
      <c r="C120" s="17"/>
      <c r="D120" s="17"/>
      <c r="E120" s="17"/>
      <c r="F120" s="17"/>
    </row>
    <row r="121" spans="1:13" ht="24.95" customHeight="1" x14ac:dyDescent="0.15"/>
    <row r="122" spans="1:13" ht="50.1" customHeight="1" x14ac:dyDescent="0.15">
      <c r="A122" s="19" t="s">
        <v>377</v>
      </c>
      <c r="B122" s="19" t="s">
        <v>46</v>
      </c>
      <c r="C122" s="19" t="s">
        <v>849</v>
      </c>
      <c r="D122" s="6" t="s">
        <v>850</v>
      </c>
      <c r="E122" s="6" t="s">
        <v>851</v>
      </c>
      <c r="F122" s="6" t="s">
        <v>852</v>
      </c>
    </row>
    <row r="123" spans="1:13" ht="50.1" customHeight="1" x14ac:dyDescent="0.15">
      <c r="A123" s="19"/>
      <c r="B123" s="19"/>
      <c r="C123" s="19"/>
      <c r="D123" s="6" t="s">
        <v>925</v>
      </c>
      <c r="E123" s="6" t="s">
        <v>925</v>
      </c>
      <c r="F123" s="6" t="s">
        <v>925</v>
      </c>
    </row>
    <row r="124" spans="1:13" ht="24.95" customHeight="1" x14ac:dyDescent="0.15">
      <c r="A124" s="6" t="s">
        <v>384</v>
      </c>
      <c r="B124" s="6" t="s">
        <v>481</v>
      </c>
      <c r="C124" s="6" t="s">
        <v>482</v>
      </c>
      <c r="D124" s="6" t="s">
        <v>483</v>
      </c>
      <c r="E124" s="6" t="s">
        <v>484</v>
      </c>
      <c r="F124" s="6" t="s">
        <v>485</v>
      </c>
    </row>
    <row r="125" spans="1:13" ht="24.95" customHeight="1" x14ac:dyDescent="0.15">
      <c r="A125" s="6" t="s">
        <v>384</v>
      </c>
      <c r="B125" s="6" t="s">
        <v>931</v>
      </c>
      <c r="C125" s="7"/>
      <c r="D125" s="10">
        <v>0</v>
      </c>
      <c r="E125" s="10">
        <v>0</v>
      </c>
      <c r="F125" s="10">
        <v>0</v>
      </c>
    </row>
    <row r="126" spans="1:13" ht="24.95" customHeight="1" x14ac:dyDescent="0.15">
      <c r="A126" s="6" t="s">
        <v>481</v>
      </c>
      <c r="B126" s="6" t="s">
        <v>931</v>
      </c>
      <c r="C126" s="7" t="s">
        <v>932</v>
      </c>
      <c r="D126" s="10">
        <v>600000</v>
      </c>
      <c r="E126" s="10">
        <v>600000</v>
      </c>
      <c r="F126" s="10">
        <v>600000</v>
      </c>
    </row>
    <row r="127" spans="1:13" ht="24.95" customHeight="1" x14ac:dyDescent="0.15">
      <c r="A127" s="6" t="s">
        <v>482</v>
      </c>
      <c r="B127" s="6" t="s">
        <v>931</v>
      </c>
      <c r="C127" s="7" t="s">
        <v>933</v>
      </c>
      <c r="D127" s="10">
        <v>16200000</v>
      </c>
      <c r="E127" s="10">
        <v>16000000</v>
      </c>
      <c r="F127" s="10">
        <v>16000000</v>
      </c>
    </row>
    <row r="128" spans="1:13" ht="24.95" customHeight="1" x14ac:dyDescent="0.15">
      <c r="A128" s="6" t="s">
        <v>483</v>
      </c>
      <c r="B128" s="6" t="s">
        <v>931</v>
      </c>
      <c r="C128" s="7" t="s">
        <v>934</v>
      </c>
      <c r="D128" s="10">
        <v>60000</v>
      </c>
      <c r="E128" s="10">
        <v>150000</v>
      </c>
      <c r="F128" s="10">
        <v>150000</v>
      </c>
    </row>
    <row r="129" spans="1:12" ht="24.95" customHeight="1" x14ac:dyDescent="0.15">
      <c r="A129" s="6" t="s">
        <v>484</v>
      </c>
      <c r="B129" s="6" t="s">
        <v>931</v>
      </c>
      <c r="C129" s="7" t="s">
        <v>935</v>
      </c>
      <c r="D129" s="10">
        <v>140000</v>
      </c>
      <c r="E129" s="10">
        <v>250000</v>
      </c>
      <c r="F129" s="10">
        <v>250000</v>
      </c>
    </row>
    <row r="130" spans="1:12" ht="24.95" customHeight="1" x14ac:dyDescent="0.15">
      <c r="A130" s="29" t="s">
        <v>516</v>
      </c>
      <c r="B130" s="29"/>
      <c r="C130" s="29"/>
      <c r="D130" s="11">
        <f>SUM(D125:D129)</f>
        <v>17000000</v>
      </c>
      <c r="E130" s="11">
        <f>SUM(E125:E129)</f>
        <v>17000000</v>
      </c>
      <c r="F130" s="11">
        <f>SUM(F125:F129)</f>
        <v>17000000</v>
      </c>
    </row>
    <row r="131" spans="1:12" ht="15" customHeight="1" x14ac:dyDescent="0.15"/>
    <row r="132" spans="1:12" ht="24.95" customHeight="1" x14ac:dyDescent="0.15">
      <c r="A132" s="17" t="s">
        <v>936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1:12" ht="24.95" customHeight="1" x14ac:dyDescent="0.15"/>
    <row r="134" spans="1:12" ht="50.1" customHeight="1" x14ac:dyDescent="0.15">
      <c r="A134" s="19" t="s">
        <v>377</v>
      </c>
      <c r="B134" s="19" t="s">
        <v>46</v>
      </c>
      <c r="C134" s="19" t="s">
        <v>849</v>
      </c>
      <c r="D134" s="19" t="s">
        <v>850</v>
      </c>
      <c r="E134" s="19"/>
      <c r="F134" s="19"/>
      <c r="G134" s="19" t="s">
        <v>851</v>
      </c>
      <c r="H134" s="19"/>
      <c r="I134" s="19"/>
      <c r="J134" s="19" t="s">
        <v>852</v>
      </c>
      <c r="K134" s="19"/>
      <c r="L134" s="19"/>
    </row>
    <row r="135" spans="1:12" ht="50.1" customHeight="1" x14ac:dyDescent="0.15">
      <c r="A135" s="19"/>
      <c r="B135" s="19"/>
      <c r="C135" s="19"/>
      <c r="D135" s="6" t="s">
        <v>937</v>
      </c>
      <c r="E135" s="6" t="s">
        <v>938</v>
      </c>
      <c r="F135" s="6" t="s">
        <v>939</v>
      </c>
      <c r="G135" s="6" t="s">
        <v>937</v>
      </c>
      <c r="H135" s="6" t="s">
        <v>938</v>
      </c>
      <c r="I135" s="6" t="s">
        <v>940</v>
      </c>
      <c r="J135" s="6" t="s">
        <v>937</v>
      </c>
      <c r="K135" s="6" t="s">
        <v>938</v>
      </c>
      <c r="L135" s="6" t="s">
        <v>941</v>
      </c>
    </row>
    <row r="136" spans="1:12" ht="24.95" customHeight="1" x14ac:dyDescent="0.15">
      <c r="A136" s="6" t="s">
        <v>384</v>
      </c>
      <c r="B136" s="6" t="s">
        <v>481</v>
      </c>
      <c r="C136" s="6" t="s">
        <v>482</v>
      </c>
      <c r="D136" s="6" t="s">
        <v>483</v>
      </c>
      <c r="E136" s="6" t="s">
        <v>484</v>
      </c>
      <c r="F136" s="6" t="s">
        <v>485</v>
      </c>
      <c r="G136" s="6" t="s">
        <v>486</v>
      </c>
      <c r="H136" s="6" t="s">
        <v>487</v>
      </c>
      <c r="I136" s="6" t="s">
        <v>494</v>
      </c>
      <c r="J136" s="6" t="s">
        <v>496</v>
      </c>
      <c r="K136" s="6" t="s">
        <v>498</v>
      </c>
      <c r="L136" s="6" t="s">
        <v>500</v>
      </c>
    </row>
    <row r="137" spans="1:12" ht="24.95" customHeight="1" x14ac:dyDescent="0.15">
      <c r="A137" s="6" t="s">
        <v>384</v>
      </c>
      <c r="B137" s="6" t="s">
        <v>765</v>
      </c>
      <c r="C137" s="7" t="s">
        <v>942</v>
      </c>
      <c r="D137" s="10">
        <v>4</v>
      </c>
      <c r="E137" s="10">
        <v>-1000000</v>
      </c>
      <c r="F137" s="10">
        <v>-4000000</v>
      </c>
      <c r="G137" s="10">
        <v>4</v>
      </c>
      <c r="H137" s="10">
        <v>-1000000</v>
      </c>
      <c r="I137" s="10">
        <v>-4000000</v>
      </c>
      <c r="J137" s="10">
        <v>4</v>
      </c>
      <c r="K137" s="10">
        <v>-1000000</v>
      </c>
      <c r="L137" s="10">
        <v>-4000000</v>
      </c>
    </row>
    <row r="138" spans="1:12" ht="24.95" customHeight="1" x14ac:dyDescent="0.15">
      <c r="A138" s="6" t="s">
        <v>481</v>
      </c>
      <c r="B138" s="6" t="s">
        <v>765</v>
      </c>
      <c r="C138" s="7" t="s">
        <v>943</v>
      </c>
      <c r="D138" s="10">
        <v>4</v>
      </c>
      <c r="E138" s="10">
        <v>-275000</v>
      </c>
      <c r="F138" s="10">
        <v>-1100000</v>
      </c>
      <c r="G138" s="10">
        <v>4</v>
      </c>
      <c r="H138" s="10">
        <v>-275000</v>
      </c>
      <c r="I138" s="10">
        <v>-1100000</v>
      </c>
      <c r="J138" s="10">
        <v>4</v>
      </c>
      <c r="K138" s="10">
        <v>-275000</v>
      </c>
      <c r="L138" s="10">
        <v>-1100000</v>
      </c>
    </row>
    <row r="139" spans="1:12" ht="24.95" customHeight="1" x14ac:dyDescent="0.15">
      <c r="A139" s="29" t="s">
        <v>516</v>
      </c>
      <c r="B139" s="29"/>
      <c r="C139" s="29"/>
      <c r="D139" s="11" t="s">
        <v>387</v>
      </c>
      <c r="E139" s="11" t="s">
        <v>387</v>
      </c>
      <c r="F139" s="11">
        <f>SUM(F137:F138)</f>
        <v>-5100000</v>
      </c>
      <c r="G139" s="11" t="s">
        <v>387</v>
      </c>
      <c r="H139" s="11" t="s">
        <v>387</v>
      </c>
      <c r="I139" s="11">
        <f>SUM(I137:I138)</f>
        <v>-5100000</v>
      </c>
      <c r="J139" s="11" t="s">
        <v>387</v>
      </c>
      <c r="K139" s="11" t="s">
        <v>387</v>
      </c>
      <c r="L139" s="11">
        <f>SUM(L137:L138)</f>
        <v>-5100000</v>
      </c>
    </row>
  </sheetData>
  <sheetProtection password="CE12" sheet="1" objects="1" scenarios="1"/>
  <mergeCells count="57">
    <mergeCell ref="A139:C139"/>
    <mergeCell ref="A130:C130"/>
    <mergeCell ref="A132:L132"/>
    <mergeCell ref="A134:A135"/>
    <mergeCell ref="B134:B135"/>
    <mergeCell ref="C134:C135"/>
    <mergeCell ref="D134:F134"/>
    <mergeCell ref="G134:I134"/>
    <mergeCell ref="J134:L134"/>
    <mergeCell ref="A118:M118"/>
    <mergeCell ref="A120:F120"/>
    <mergeCell ref="A122:A123"/>
    <mergeCell ref="B122:B123"/>
    <mergeCell ref="C122:C123"/>
    <mergeCell ref="A107:C107"/>
    <mergeCell ref="A109:M109"/>
    <mergeCell ref="A111:F111"/>
    <mergeCell ref="A113:A114"/>
    <mergeCell ref="B113:B114"/>
    <mergeCell ref="C113:C114"/>
    <mergeCell ref="A99:M99"/>
    <mergeCell ref="A101:F101"/>
    <mergeCell ref="A103:A104"/>
    <mergeCell ref="B103:B104"/>
    <mergeCell ref="C103:C104"/>
    <mergeCell ref="A90:C90"/>
    <mergeCell ref="A92:L92"/>
    <mergeCell ref="A94:A95"/>
    <mergeCell ref="B94:B95"/>
    <mergeCell ref="C94:C95"/>
    <mergeCell ref="D94:F94"/>
    <mergeCell ref="G94:I94"/>
    <mergeCell ref="J94:L94"/>
    <mergeCell ref="A33:C33"/>
    <mergeCell ref="A35:L35"/>
    <mergeCell ref="A37:A38"/>
    <mergeCell ref="B37:B38"/>
    <mergeCell ref="C37:C38"/>
    <mergeCell ref="D37:F37"/>
    <mergeCell ref="G37:I37"/>
    <mergeCell ref="J37:L37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scale="50" fitToHeight="0" orientation="landscape" r:id="rId1"/>
  <headerFooter>
    <oddHeader>&amp;R&amp;R&amp;"Verdana,полужирный" &amp;12 &amp;K00-00923850.O10.213570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1"/>
  <sheetViews>
    <sheetView workbookViewId="0"/>
  </sheetViews>
  <sheetFormatPr defaultRowHeight="10.5" x14ac:dyDescent="0.15"/>
  <cols>
    <col min="1" max="1" width="57.28515625" customWidth="1"/>
    <col min="2" max="2" width="9.5703125" customWidth="1"/>
    <col min="3" max="3" width="15.28515625" customWidth="1"/>
    <col min="4" max="16" width="22.85546875" customWidth="1"/>
  </cols>
  <sheetData>
    <row r="1" spans="1:16" ht="15" customHeight="1" x14ac:dyDescent="0.15"/>
    <row r="2" spans="1:16" ht="24.95" customHeight="1" x14ac:dyDescent="0.15">
      <c r="A2" s="18" t="s">
        <v>944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customHeight="1" x14ac:dyDescent="0.15"/>
    <row r="4" spans="1:16" ht="24.95" customHeight="1" x14ac:dyDescent="0.15">
      <c r="A4" s="19" t="s">
        <v>44</v>
      </c>
      <c r="B4" s="19" t="s">
        <v>45</v>
      </c>
      <c r="C4" s="19" t="s">
        <v>46</v>
      </c>
      <c r="D4" s="19" t="s">
        <v>945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4.95" customHeight="1" x14ac:dyDescent="0.15">
      <c r="A5" s="19"/>
      <c r="B5" s="19"/>
      <c r="C5" s="19"/>
      <c r="D5" s="19" t="s">
        <v>946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947</v>
      </c>
      <c r="P5" s="19"/>
    </row>
    <row r="6" spans="1:16" ht="24.95" customHeight="1" x14ac:dyDescent="0.15">
      <c r="A6" s="19"/>
      <c r="B6" s="19"/>
      <c r="C6" s="19"/>
      <c r="D6" s="19" t="s">
        <v>476</v>
      </c>
      <c r="E6" s="19" t="s">
        <v>477</v>
      </c>
      <c r="F6" s="19"/>
      <c r="G6" s="19"/>
      <c r="H6" s="19"/>
      <c r="I6" s="19"/>
      <c r="J6" s="19"/>
      <c r="K6" s="19"/>
      <c r="L6" s="19"/>
      <c r="M6" s="19"/>
      <c r="N6" s="19"/>
      <c r="O6" s="6" t="s">
        <v>948</v>
      </c>
      <c r="P6" s="6" t="s">
        <v>949</v>
      </c>
    </row>
    <row r="7" spans="1:16" ht="69.95" customHeight="1" x14ac:dyDescent="0.15">
      <c r="A7" s="19"/>
      <c r="B7" s="19"/>
      <c r="C7" s="19"/>
      <c r="D7" s="19"/>
      <c r="E7" s="19" t="s">
        <v>950</v>
      </c>
      <c r="F7" s="19"/>
      <c r="G7" s="19" t="s">
        <v>951</v>
      </c>
      <c r="H7" s="19"/>
      <c r="I7" s="19" t="s">
        <v>952</v>
      </c>
      <c r="J7" s="19" t="s">
        <v>953</v>
      </c>
      <c r="K7" s="19"/>
      <c r="L7" s="19" t="s">
        <v>954</v>
      </c>
      <c r="M7" s="19"/>
      <c r="N7" s="19"/>
      <c r="O7" s="19" t="s">
        <v>476</v>
      </c>
      <c r="P7" s="19" t="s">
        <v>476</v>
      </c>
    </row>
    <row r="8" spans="1:16" ht="39.950000000000003" customHeight="1" x14ac:dyDescent="0.15">
      <c r="A8" s="19"/>
      <c r="B8" s="19"/>
      <c r="C8" s="19"/>
      <c r="D8" s="19"/>
      <c r="E8" s="6" t="s">
        <v>476</v>
      </c>
      <c r="F8" s="6" t="s">
        <v>955</v>
      </c>
      <c r="G8" s="6" t="s">
        <v>476</v>
      </c>
      <c r="H8" s="6" t="s">
        <v>955</v>
      </c>
      <c r="I8" s="19"/>
      <c r="J8" s="6" t="s">
        <v>476</v>
      </c>
      <c r="K8" s="6" t="s">
        <v>955</v>
      </c>
      <c r="L8" s="6" t="s">
        <v>476</v>
      </c>
      <c r="M8" s="6" t="s">
        <v>956</v>
      </c>
      <c r="N8" s="6" t="s">
        <v>955</v>
      </c>
      <c r="O8" s="19"/>
      <c r="P8" s="19"/>
    </row>
    <row r="9" spans="1:16" ht="20.100000000000001" customHeight="1" x14ac:dyDescent="0.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4.95" customHeight="1" x14ac:dyDescent="0.15">
      <c r="A10" s="7" t="s">
        <v>53</v>
      </c>
      <c r="B10" s="6" t="s">
        <v>54</v>
      </c>
      <c r="C10" s="6" t="s">
        <v>55</v>
      </c>
      <c r="D10" s="10">
        <v>314314427.31</v>
      </c>
      <c r="E10" s="10">
        <v>21592154.949999999</v>
      </c>
      <c r="F10" s="10" t="s">
        <v>387</v>
      </c>
      <c r="G10" s="10">
        <v>274698536.72000003</v>
      </c>
      <c r="H10" s="10" t="s">
        <v>387</v>
      </c>
      <c r="I10" s="10" t="s">
        <v>387</v>
      </c>
      <c r="J10" s="10" t="s">
        <v>387</v>
      </c>
      <c r="K10" s="10" t="s">
        <v>387</v>
      </c>
      <c r="L10" s="10">
        <v>18023735.640000001</v>
      </c>
      <c r="M10" s="10" t="s">
        <v>387</v>
      </c>
      <c r="N10" s="10" t="s">
        <v>387</v>
      </c>
      <c r="O10" s="10">
        <v>0</v>
      </c>
      <c r="P10" s="10">
        <v>0</v>
      </c>
    </row>
    <row r="11" spans="1:16" ht="24.95" customHeight="1" x14ac:dyDescent="0.15">
      <c r="A11" s="7" t="s">
        <v>56</v>
      </c>
      <c r="B11" s="6" t="s">
        <v>57</v>
      </c>
      <c r="C11" s="6" t="s">
        <v>55</v>
      </c>
      <c r="D11" s="10">
        <f>IF(ISNUMBER(D10),D10,0)+IF(ISNUMBER(D12),D12,0)+IF(ISNUMBER(D115),D115,0)-IF(ISNUMBER(D29),D29,0)-IF(ISNUMBER(D119),D119,0)</f>
        <v>0</v>
      </c>
      <c r="E11" s="10">
        <f>IF(ISNUMBER(E10),E10,0)+IF(ISNUMBER(E12),E12,0)+IF(ISNUMBER(E115),E115,0)-IF(ISNUMBER(E29),E29,0)-IF(ISNUMBER(E119),E119,0)</f>
        <v>1.1920928955078125E-7</v>
      </c>
      <c r="F11" s="10" t="s">
        <v>387</v>
      </c>
      <c r="G11" s="10">
        <f>IF(ISNUMBER(G10),G10,0)+IF(ISNUMBER(G12),G12,0)+IF(ISNUMBER(G115),G115,0)-IF(ISNUMBER(G29),G29,0)-IF(ISNUMBER(G119),G119,0)</f>
        <v>0</v>
      </c>
      <c r="H11" s="10" t="s">
        <v>387</v>
      </c>
      <c r="I11" s="10">
        <f>IF(ISNUMBER(I10),I10,0)+IF(ISNUMBER(I12),I12,0)+IF(ISNUMBER(I115),I115,0)-IF(ISNUMBER(I29),I29,0)-IF(ISNUMBER(I119),I119,0)</f>
        <v>0</v>
      </c>
      <c r="J11" s="10">
        <f>IF(ISNUMBER(J10),J10,0)+IF(ISNUMBER(J12),J12,0)+IF(ISNUMBER(J115),J115,0)-IF(ISNUMBER(J29),J29,0)-IF(ISNUMBER(J119),J119,0)</f>
        <v>0</v>
      </c>
      <c r="K11" s="10" t="s">
        <v>387</v>
      </c>
      <c r="L11" s="10">
        <f>IF(ISNUMBER(L10),L10,0)+IF(ISNUMBER(L12),L12,0)+IF(ISNUMBER(L115),L115,0)-IF(ISNUMBER(L29),L29,0)-IF(ISNUMBER(L119),L119,0)</f>
        <v>0</v>
      </c>
      <c r="M11" s="10">
        <f>IF(ISNUMBER(M10),M10,0)+IF(ISNUMBER(M12),M12,0)+IF(ISNUMBER(M115),M115,0)-IF(ISNUMBER(M29),M29,0)-IF(ISNUMBER(M119),M119,0)</f>
        <v>0</v>
      </c>
      <c r="N11" s="10" t="s">
        <v>387</v>
      </c>
      <c r="O11" s="10">
        <f>IF(ISNUMBER(O10),O10,0)+IF(ISNUMBER(O12),O12,0)+IF(ISNUMBER(O115),O115,0)-IF(ISNUMBER(O29),O29,0)-IF(ISNUMBER(O119),O119,0)</f>
        <v>0</v>
      </c>
      <c r="P11" s="10">
        <f>IF(ISNUMBER(P10),P10,0)+IF(ISNUMBER(P12),P12,0)+IF(ISNUMBER(P115),P115,0)-IF(ISNUMBER(P29),P29,0)-IF(ISNUMBER(P119),P119,0)</f>
        <v>0</v>
      </c>
    </row>
    <row r="12" spans="1:16" ht="24.95" customHeight="1" x14ac:dyDescent="0.15">
      <c r="A12" s="7" t="s">
        <v>58</v>
      </c>
      <c r="B12" s="6" t="s">
        <v>59</v>
      </c>
      <c r="C12" s="6" t="s">
        <v>55</v>
      </c>
      <c r="D12" s="10">
        <v>681976882.11000001</v>
      </c>
      <c r="E12" s="10">
        <v>531976882.11000001</v>
      </c>
      <c r="F12" s="10" t="s">
        <v>387</v>
      </c>
      <c r="G12" s="10">
        <v>0</v>
      </c>
      <c r="H12" s="10" t="s">
        <v>387</v>
      </c>
      <c r="I12" s="10" t="s">
        <v>387</v>
      </c>
      <c r="J12" s="10" t="s">
        <v>387</v>
      </c>
      <c r="K12" s="10" t="s">
        <v>387</v>
      </c>
      <c r="L12" s="10">
        <v>150000000</v>
      </c>
      <c r="M12" s="10" t="s">
        <v>387</v>
      </c>
      <c r="N12" s="10" t="s">
        <v>387</v>
      </c>
      <c r="O12" s="10">
        <v>681976882.11000001</v>
      </c>
      <c r="P12" s="10">
        <v>681976882.11000001</v>
      </c>
    </row>
    <row r="13" spans="1:16" ht="38.1" customHeight="1" x14ac:dyDescent="0.15">
      <c r="A13" s="7" t="s">
        <v>60</v>
      </c>
      <c r="B13" s="6" t="s">
        <v>61</v>
      </c>
      <c r="C13" s="6" t="s">
        <v>62</v>
      </c>
      <c r="D13" s="10" t="s">
        <v>387</v>
      </c>
      <c r="E13" s="10" t="s">
        <v>387</v>
      </c>
      <c r="F13" s="10" t="s">
        <v>387</v>
      </c>
      <c r="G13" s="10" t="s">
        <v>387</v>
      </c>
      <c r="H13" s="10" t="s">
        <v>387</v>
      </c>
      <c r="I13" s="10" t="s">
        <v>387</v>
      </c>
      <c r="J13" s="10" t="s">
        <v>387</v>
      </c>
      <c r="K13" s="10" t="s">
        <v>387</v>
      </c>
      <c r="L13" s="10" t="s">
        <v>387</v>
      </c>
      <c r="M13" s="10" t="s">
        <v>387</v>
      </c>
      <c r="N13" s="10" t="s">
        <v>387</v>
      </c>
      <c r="O13" s="10">
        <v>0</v>
      </c>
      <c r="P13" s="10">
        <v>0</v>
      </c>
    </row>
    <row r="14" spans="1:16" ht="24.95" customHeight="1" x14ac:dyDescent="0.15">
      <c r="A14" s="7" t="s">
        <v>63</v>
      </c>
      <c r="B14" s="6" t="s">
        <v>64</v>
      </c>
      <c r="C14" s="6" t="s">
        <v>62</v>
      </c>
      <c r="D14" s="10" t="s">
        <v>387</v>
      </c>
      <c r="E14" s="10" t="s">
        <v>387</v>
      </c>
      <c r="F14" s="10" t="s">
        <v>387</v>
      </c>
      <c r="G14" s="10" t="s">
        <v>387</v>
      </c>
      <c r="H14" s="10" t="s">
        <v>387</v>
      </c>
      <c r="I14" s="10" t="s">
        <v>387</v>
      </c>
      <c r="J14" s="10" t="s">
        <v>387</v>
      </c>
      <c r="K14" s="10" t="s">
        <v>387</v>
      </c>
      <c r="L14" s="10" t="s">
        <v>387</v>
      </c>
      <c r="M14" s="10" t="s">
        <v>387</v>
      </c>
      <c r="N14" s="10" t="s">
        <v>387</v>
      </c>
      <c r="O14" s="10">
        <v>0</v>
      </c>
      <c r="P14" s="10">
        <v>0</v>
      </c>
    </row>
    <row r="15" spans="1:16" ht="50.1" customHeight="1" x14ac:dyDescent="0.15">
      <c r="A15" s="7" t="s">
        <v>66</v>
      </c>
      <c r="B15" s="6" t="s">
        <v>67</v>
      </c>
      <c r="C15" s="6" t="s">
        <v>68</v>
      </c>
      <c r="D15" s="10">
        <v>664476882.11000001</v>
      </c>
      <c r="E15" s="10">
        <v>531976882.11000001</v>
      </c>
      <c r="F15" s="10" t="s">
        <v>387</v>
      </c>
      <c r="G15" s="10" t="s">
        <v>387</v>
      </c>
      <c r="H15" s="10" t="s">
        <v>387</v>
      </c>
      <c r="I15" s="10" t="s">
        <v>387</v>
      </c>
      <c r="J15" s="10" t="s">
        <v>387</v>
      </c>
      <c r="K15" s="10" t="s">
        <v>387</v>
      </c>
      <c r="L15" s="10">
        <v>132500000</v>
      </c>
      <c r="M15" s="10" t="s">
        <v>387</v>
      </c>
      <c r="N15" s="10" t="s">
        <v>387</v>
      </c>
      <c r="O15" s="10">
        <v>664476882.11000001</v>
      </c>
      <c r="P15" s="10">
        <v>664476882.11000001</v>
      </c>
    </row>
    <row r="16" spans="1:16" ht="87.95" customHeight="1" x14ac:dyDescent="0.15">
      <c r="A16" s="7" t="s">
        <v>69</v>
      </c>
      <c r="B16" s="6" t="s">
        <v>70</v>
      </c>
      <c r="C16" s="6" t="s">
        <v>68</v>
      </c>
      <c r="D16" s="10">
        <v>531976882.11000001</v>
      </c>
      <c r="E16" s="10">
        <v>531976882.11000001</v>
      </c>
      <c r="F16" s="10" t="s">
        <v>387</v>
      </c>
      <c r="G16" s="10" t="s">
        <v>387</v>
      </c>
      <c r="H16" s="10" t="s">
        <v>387</v>
      </c>
      <c r="I16" s="10" t="s">
        <v>387</v>
      </c>
      <c r="J16" s="10" t="s">
        <v>387</v>
      </c>
      <c r="K16" s="10" t="s">
        <v>387</v>
      </c>
      <c r="L16" s="10" t="s">
        <v>387</v>
      </c>
      <c r="M16" s="10" t="s">
        <v>387</v>
      </c>
      <c r="N16" s="10" t="s">
        <v>387</v>
      </c>
      <c r="O16" s="10">
        <v>531976882.11000001</v>
      </c>
      <c r="P16" s="10">
        <v>531976882.11000001</v>
      </c>
    </row>
    <row r="17" spans="1:16" ht="50.1" customHeight="1" x14ac:dyDescent="0.15">
      <c r="A17" s="7" t="s">
        <v>72</v>
      </c>
      <c r="B17" s="6" t="s">
        <v>73</v>
      </c>
      <c r="C17" s="6" t="s">
        <v>74</v>
      </c>
      <c r="D17" s="10">
        <v>500000</v>
      </c>
      <c r="E17" s="10" t="s">
        <v>387</v>
      </c>
      <c r="F17" s="10" t="s">
        <v>387</v>
      </c>
      <c r="G17" s="10" t="s">
        <v>387</v>
      </c>
      <c r="H17" s="10" t="s">
        <v>387</v>
      </c>
      <c r="I17" s="10" t="s">
        <v>387</v>
      </c>
      <c r="J17" s="10" t="s">
        <v>387</v>
      </c>
      <c r="K17" s="10" t="s">
        <v>387</v>
      </c>
      <c r="L17" s="10">
        <v>500000</v>
      </c>
      <c r="M17" s="10" t="s">
        <v>387</v>
      </c>
      <c r="N17" s="10" t="s">
        <v>387</v>
      </c>
      <c r="O17" s="10">
        <v>500000</v>
      </c>
      <c r="P17" s="10">
        <v>500000</v>
      </c>
    </row>
    <row r="18" spans="1:16" ht="38.1" customHeight="1" x14ac:dyDescent="0.15">
      <c r="A18" s="7" t="s">
        <v>75</v>
      </c>
      <c r="B18" s="6" t="s">
        <v>76</v>
      </c>
      <c r="C18" s="6" t="s">
        <v>74</v>
      </c>
      <c r="D18" s="10" t="s">
        <v>387</v>
      </c>
      <c r="E18" s="10" t="s">
        <v>387</v>
      </c>
      <c r="F18" s="10" t="s">
        <v>387</v>
      </c>
      <c r="G18" s="10" t="s">
        <v>387</v>
      </c>
      <c r="H18" s="10" t="s">
        <v>387</v>
      </c>
      <c r="I18" s="10" t="s">
        <v>387</v>
      </c>
      <c r="J18" s="10" t="s">
        <v>387</v>
      </c>
      <c r="K18" s="10" t="s">
        <v>387</v>
      </c>
      <c r="L18" s="10" t="s">
        <v>387</v>
      </c>
      <c r="M18" s="10" t="s">
        <v>387</v>
      </c>
      <c r="N18" s="10" t="s">
        <v>387</v>
      </c>
      <c r="O18" s="10">
        <v>0</v>
      </c>
      <c r="P18" s="10">
        <v>0</v>
      </c>
    </row>
    <row r="19" spans="1:16" ht="24.95" customHeight="1" x14ac:dyDescent="0.15">
      <c r="A19" s="7" t="s">
        <v>78</v>
      </c>
      <c r="B19" s="6" t="s">
        <v>79</v>
      </c>
      <c r="C19" s="6" t="s">
        <v>80</v>
      </c>
      <c r="D19" s="10">
        <v>0</v>
      </c>
      <c r="E19" s="10" t="s">
        <v>387</v>
      </c>
      <c r="F19" s="10" t="s">
        <v>387</v>
      </c>
      <c r="G19" s="10">
        <v>0</v>
      </c>
      <c r="H19" s="10" t="s">
        <v>387</v>
      </c>
      <c r="I19" s="10" t="s">
        <v>387</v>
      </c>
      <c r="J19" s="10" t="s">
        <v>387</v>
      </c>
      <c r="K19" s="10" t="s">
        <v>387</v>
      </c>
      <c r="L19" s="10">
        <v>0</v>
      </c>
      <c r="M19" s="10" t="s">
        <v>387</v>
      </c>
      <c r="N19" s="10" t="s">
        <v>387</v>
      </c>
      <c r="O19" s="10">
        <v>0</v>
      </c>
      <c r="P19" s="10">
        <v>0</v>
      </c>
    </row>
    <row r="20" spans="1:16" ht="38.1" customHeight="1" x14ac:dyDescent="0.15">
      <c r="A20" s="7" t="s">
        <v>81</v>
      </c>
      <c r="B20" s="6" t="s">
        <v>82</v>
      </c>
      <c r="C20" s="6" t="s">
        <v>80</v>
      </c>
      <c r="D20" s="10">
        <v>0</v>
      </c>
      <c r="E20" s="10" t="s">
        <v>387</v>
      </c>
      <c r="F20" s="10" t="s">
        <v>387</v>
      </c>
      <c r="G20" s="10">
        <v>0</v>
      </c>
      <c r="H20" s="10" t="s">
        <v>387</v>
      </c>
      <c r="I20" s="10" t="s">
        <v>387</v>
      </c>
      <c r="J20" s="10" t="s">
        <v>387</v>
      </c>
      <c r="K20" s="10" t="s">
        <v>387</v>
      </c>
      <c r="L20" s="10" t="s">
        <v>387</v>
      </c>
      <c r="M20" s="10" t="s">
        <v>387</v>
      </c>
      <c r="N20" s="10" t="s">
        <v>387</v>
      </c>
      <c r="O20" s="10">
        <v>0</v>
      </c>
      <c r="P20" s="10">
        <v>0</v>
      </c>
    </row>
    <row r="21" spans="1:16" ht="24.95" customHeight="1" x14ac:dyDescent="0.15">
      <c r="A21" s="7" t="s">
        <v>83</v>
      </c>
      <c r="B21" s="6" t="s">
        <v>84</v>
      </c>
      <c r="C21" s="6" t="s">
        <v>80</v>
      </c>
      <c r="D21" s="10" t="s">
        <v>387</v>
      </c>
      <c r="E21" s="10" t="s">
        <v>387</v>
      </c>
      <c r="F21" s="10" t="s">
        <v>387</v>
      </c>
      <c r="G21" s="10" t="s">
        <v>387</v>
      </c>
      <c r="H21" s="10" t="s">
        <v>387</v>
      </c>
      <c r="I21" s="10" t="s">
        <v>387</v>
      </c>
      <c r="J21" s="10" t="s">
        <v>387</v>
      </c>
      <c r="K21" s="10" t="s">
        <v>387</v>
      </c>
      <c r="L21" s="10" t="s">
        <v>387</v>
      </c>
      <c r="M21" s="10" t="s">
        <v>387</v>
      </c>
      <c r="N21" s="10" t="s">
        <v>387</v>
      </c>
      <c r="O21" s="10">
        <v>0</v>
      </c>
      <c r="P21" s="10">
        <v>0</v>
      </c>
    </row>
    <row r="22" spans="1:16" ht="24.95" customHeight="1" x14ac:dyDescent="0.15">
      <c r="A22" s="7" t="s">
        <v>85</v>
      </c>
      <c r="B22" s="6" t="s">
        <v>86</v>
      </c>
      <c r="C22" s="6" t="s">
        <v>80</v>
      </c>
      <c r="D22" s="10">
        <v>0</v>
      </c>
      <c r="E22" s="10" t="s">
        <v>387</v>
      </c>
      <c r="F22" s="10" t="s">
        <v>387</v>
      </c>
      <c r="G22" s="10" t="s">
        <v>387</v>
      </c>
      <c r="H22" s="10" t="s">
        <v>387</v>
      </c>
      <c r="I22" s="10" t="s">
        <v>387</v>
      </c>
      <c r="J22" s="10" t="s">
        <v>387</v>
      </c>
      <c r="K22" s="10" t="s">
        <v>387</v>
      </c>
      <c r="L22" s="10">
        <v>0</v>
      </c>
      <c r="M22" s="10" t="s">
        <v>387</v>
      </c>
      <c r="N22" s="10" t="s">
        <v>387</v>
      </c>
      <c r="O22" s="10">
        <v>0</v>
      </c>
      <c r="P22" s="10">
        <v>0</v>
      </c>
    </row>
    <row r="23" spans="1:16" ht="24.95" customHeight="1" x14ac:dyDescent="0.15">
      <c r="A23" s="7" t="s">
        <v>87</v>
      </c>
      <c r="B23" s="6" t="s">
        <v>88</v>
      </c>
      <c r="C23" s="6" t="s">
        <v>80</v>
      </c>
      <c r="D23" s="10" t="s">
        <v>387</v>
      </c>
      <c r="E23" s="10" t="s">
        <v>387</v>
      </c>
      <c r="F23" s="10" t="s">
        <v>387</v>
      </c>
      <c r="G23" s="10" t="s">
        <v>387</v>
      </c>
      <c r="H23" s="10" t="s">
        <v>387</v>
      </c>
      <c r="I23" s="10" t="s">
        <v>387</v>
      </c>
      <c r="J23" s="10" t="s">
        <v>387</v>
      </c>
      <c r="K23" s="10" t="s">
        <v>387</v>
      </c>
      <c r="L23" s="10" t="s">
        <v>387</v>
      </c>
      <c r="M23" s="10" t="s">
        <v>387</v>
      </c>
      <c r="N23" s="10" t="s">
        <v>387</v>
      </c>
      <c r="O23" s="10">
        <v>0</v>
      </c>
      <c r="P23" s="10">
        <v>0</v>
      </c>
    </row>
    <row r="24" spans="1:16" ht="24.95" customHeight="1" x14ac:dyDescent="0.15">
      <c r="A24" s="7" t="s">
        <v>89</v>
      </c>
      <c r="B24" s="6" t="s">
        <v>90</v>
      </c>
      <c r="C24" s="6" t="s">
        <v>91</v>
      </c>
      <c r="D24" s="10">
        <v>0</v>
      </c>
      <c r="E24" s="10" t="s">
        <v>387</v>
      </c>
      <c r="F24" s="10" t="s">
        <v>387</v>
      </c>
      <c r="G24" s="10" t="s">
        <v>387</v>
      </c>
      <c r="H24" s="10" t="s">
        <v>387</v>
      </c>
      <c r="I24" s="10" t="s">
        <v>387</v>
      </c>
      <c r="J24" s="10" t="s">
        <v>387</v>
      </c>
      <c r="K24" s="10" t="s">
        <v>387</v>
      </c>
      <c r="L24" s="10">
        <v>0</v>
      </c>
      <c r="M24" s="10" t="s">
        <v>387</v>
      </c>
      <c r="N24" s="10" t="s">
        <v>387</v>
      </c>
      <c r="O24" s="10">
        <v>0</v>
      </c>
      <c r="P24" s="10">
        <v>0</v>
      </c>
    </row>
    <row r="25" spans="1:16" ht="24.95" customHeight="1" x14ac:dyDescent="0.15">
      <c r="A25" s="7" t="s">
        <v>92</v>
      </c>
      <c r="B25" s="6" t="s">
        <v>93</v>
      </c>
      <c r="C25" s="6" t="s">
        <v>91</v>
      </c>
      <c r="D25" s="10" t="s">
        <v>387</v>
      </c>
      <c r="E25" s="10" t="s">
        <v>387</v>
      </c>
      <c r="F25" s="10" t="s">
        <v>387</v>
      </c>
      <c r="G25" s="10" t="s">
        <v>387</v>
      </c>
      <c r="H25" s="10" t="s">
        <v>387</v>
      </c>
      <c r="I25" s="10" t="s">
        <v>387</v>
      </c>
      <c r="J25" s="10" t="s">
        <v>387</v>
      </c>
      <c r="K25" s="10" t="s">
        <v>387</v>
      </c>
      <c r="L25" s="10" t="s">
        <v>387</v>
      </c>
      <c r="M25" s="10" t="s">
        <v>387</v>
      </c>
      <c r="N25" s="10" t="s">
        <v>387</v>
      </c>
      <c r="O25" s="10">
        <v>0</v>
      </c>
      <c r="P25" s="10">
        <v>0</v>
      </c>
    </row>
    <row r="26" spans="1:16" ht="24.95" customHeight="1" x14ac:dyDescent="0.15">
      <c r="A26" s="7" t="s">
        <v>94</v>
      </c>
      <c r="B26" s="6" t="s">
        <v>95</v>
      </c>
      <c r="C26" s="6" t="s">
        <v>96</v>
      </c>
      <c r="D26" s="10">
        <v>17000000</v>
      </c>
      <c r="E26" s="10" t="s">
        <v>387</v>
      </c>
      <c r="F26" s="10" t="s">
        <v>387</v>
      </c>
      <c r="G26" s="10" t="s">
        <v>387</v>
      </c>
      <c r="H26" s="10" t="s">
        <v>387</v>
      </c>
      <c r="I26" s="10" t="s">
        <v>387</v>
      </c>
      <c r="J26" s="10" t="s">
        <v>387</v>
      </c>
      <c r="K26" s="10" t="s">
        <v>387</v>
      </c>
      <c r="L26" s="10">
        <v>17000000</v>
      </c>
      <c r="M26" s="10" t="s">
        <v>387</v>
      </c>
      <c r="N26" s="10" t="s">
        <v>387</v>
      </c>
      <c r="O26" s="10">
        <v>17000000</v>
      </c>
      <c r="P26" s="10">
        <v>17000000</v>
      </c>
    </row>
    <row r="27" spans="1:16" ht="24.95" customHeight="1" x14ac:dyDescent="0.15">
      <c r="A27" s="7" t="s">
        <v>97</v>
      </c>
      <c r="B27" s="6" t="s">
        <v>98</v>
      </c>
      <c r="C27" s="6" t="s">
        <v>55</v>
      </c>
      <c r="D27" s="10" t="s">
        <v>387</v>
      </c>
      <c r="E27" s="10" t="s">
        <v>387</v>
      </c>
      <c r="F27" s="10" t="s">
        <v>387</v>
      </c>
      <c r="G27" s="10" t="s">
        <v>387</v>
      </c>
      <c r="H27" s="10" t="s">
        <v>387</v>
      </c>
      <c r="I27" s="10" t="s">
        <v>387</v>
      </c>
      <c r="J27" s="10" t="s">
        <v>387</v>
      </c>
      <c r="K27" s="10" t="s">
        <v>387</v>
      </c>
      <c r="L27" s="10" t="s">
        <v>387</v>
      </c>
      <c r="M27" s="10" t="s">
        <v>387</v>
      </c>
      <c r="N27" s="10" t="s">
        <v>387</v>
      </c>
      <c r="O27" s="10">
        <v>0</v>
      </c>
      <c r="P27" s="10">
        <v>0</v>
      </c>
    </row>
    <row r="28" spans="1:16" ht="50.1" customHeight="1" x14ac:dyDescent="0.15">
      <c r="A28" s="7" t="s">
        <v>99</v>
      </c>
      <c r="B28" s="6" t="s">
        <v>100</v>
      </c>
      <c r="C28" s="6" t="s">
        <v>101</v>
      </c>
      <c r="D28" s="10" t="s">
        <v>387</v>
      </c>
      <c r="E28" s="10" t="s">
        <v>387</v>
      </c>
      <c r="F28" s="10" t="s">
        <v>387</v>
      </c>
      <c r="G28" s="10" t="s">
        <v>387</v>
      </c>
      <c r="H28" s="10" t="s">
        <v>387</v>
      </c>
      <c r="I28" s="10" t="s">
        <v>387</v>
      </c>
      <c r="J28" s="10" t="s">
        <v>387</v>
      </c>
      <c r="K28" s="10" t="s">
        <v>387</v>
      </c>
      <c r="L28" s="10" t="s">
        <v>387</v>
      </c>
      <c r="M28" s="10" t="s">
        <v>387</v>
      </c>
      <c r="N28" s="10" t="s">
        <v>387</v>
      </c>
      <c r="O28" s="10">
        <v>0</v>
      </c>
      <c r="P28" s="10">
        <v>0</v>
      </c>
    </row>
    <row r="29" spans="1:16" ht="24.95" customHeight="1" x14ac:dyDescent="0.15">
      <c r="A29" s="7" t="s">
        <v>102</v>
      </c>
      <c r="B29" s="6" t="s">
        <v>103</v>
      </c>
      <c r="C29" s="6" t="s">
        <v>55</v>
      </c>
      <c r="D29" s="10">
        <v>870627772.70000005</v>
      </c>
      <c r="E29" s="10">
        <v>553569037.05999994</v>
      </c>
      <c r="F29" s="10" t="s">
        <v>387</v>
      </c>
      <c r="G29" s="10">
        <v>154135000</v>
      </c>
      <c r="H29" s="10" t="s">
        <v>387</v>
      </c>
      <c r="I29" s="10" t="s">
        <v>387</v>
      </c>
      <c r="J29" s="10" t="s">
        <v>387</v>
      </c>
      <c r="K29" s="10" t="s">
        <v>387</v>
      </c>
      <c r="L29" s="10">
        <v>162923735.63999999</v>
      </c>
      <c r="M29" s="10" t="s">
        <v>387</v>
      </c>
      <c r="N29" s="10" t="s">
        <v>387</v>
      </c>
      <c r="O29" s="10">
        <v>676876882.11000001</v>
      </c>
      <c r="P29" s="10">
        <v>676876882.11000001</v>
      </c>
    </row>
    <row r="30" spans="1:16" ht="38.1" customHeight="1" x14ac:dyDescent="0.15">
      <c r="A30" s="7" t="s">
        <v>104</v>
      </c>
      <c r="B30" s="6" t="s">
        <v>105</v>
      </c>
      <c r="C30" s="6" t="s">
        <v>55</v>
      </c>
      <c r="D30" s="10">
        <v>497614889.08999997</v>
      </c>
      <c r="E30" s="10">
        <v>403763743.37</v>
      </c>
      <c r="F30" s="10" t="s">
        <v>387</v>
      </c>
      <c r="G30" s="10">
        <v>0</v>
      </c>
      <c r="H30" s="10" t="s">
        <v>387</v>
      </c>
      <c r="I30" s="10" t="s">
        <v>387</v>
      </c>
      <c r="J30" s="10" t="s">
        <v>387</v>
      </c>
      <c r="K30" s="10" t="s">
        <v>387</v>
      </c>
      <c r="L30" s="10">
        <v>93851145.719999999</v>
      </c>
      <c r="M30" s="10" t="s">
        <v>387</v>
      </c>
      <c r="N30" s="10" t="s">
        <v>387</v>
      </c>
      <c r="O30" s="10">
        <v>497614889.08999997</v>
      </c>
      <c r="P30" s="10">
        <v>497614889.08999997</v>
      </c>
    </row>
    <row r="31" spans="1:16" ht="38.1" customHeight="1" x14ac:dyDescent="0.15">
      <c r="A31" s="7" t="s">
        <v>106</v>
      </c>
      <c r="B31" s="6" t="s">
        <v>107</v>
      </c>
      <c r="C31" s="6" t="s">
        <v>108</v>
      </c>
      <c r="D31" s="10">
        <v>381847073.02999997</v>
      </c>
      <c r="E31" s="10">
        <v>309803182.31</v>
      </c>
      <c r="F31" s="10" t="s">
        <v>387</v>
      </c>
      <c r="G31" s="10">
        <v>0</v>
      </c>
      <c r="H31" s="10" t="s">
        <v>387</v>
      </c>
      <c r="I31" s="10" t="s">
        <v>387</v>
      </c>
      <c r="J31" s="10" t="s">
        <v>387</v>
      </c>
      <c r="K31" s="10" t="s">
        <v>387</v>
      </c>
      <c r="L31" s="10">
        <v>72043890.719999999</v>
      </c>
      <c r="M31" s="10" t="s">
        <v>387</v>
      </c>
      <c r="N31" s="10" t="s">
        <v>387</v>
      </c>
      <c r="O31" s="10">
        <v>381847073.02999997</v>
      </c>
      <c r="P31" s="10">
        <v>381847073.02999997</v>
      </c>
    </row>
    <row r="32" spans="1:16" ht="38.1" customHeight="1" x14ac:dyDescent="0.15">
      <c r="A32" s="7" t="s">
        <v>111</v>
      </c>
      <c r="B32" s="6" t="s">
        <v>112</v>
      </c>
      <c r="C32" s="6" t="s">
        <v>108</v>
      </c>
      <c r="D32" s="10">
        <v>249617989.06</v>
      </c>
      <c r="E32" s="10">
        <v>207568132.61000001</v>
      </c>
      <c r="F32" s="10" t="s">
        <v>387</v>
      </c>
      <c r="G32" s="10">
        <v>0</v>
      </c>
      <c r="H32" s="10" t="s">
        <v>387</v>
      </c>
      <c r="I32" s="10" t="s">
        <v>387</v>
      </c>
      <c r="J32" s="10" t="s">
        <v>387</v>
      </c>
      <c r="K32" s="10" t="s">
        <v>387</v>
      </c>
      <c r="L32" s="10">
        <v>42049856.450000003</v>
      </c>
      <c r="M32" s="10" t="s">
        <v>387</v>
      </c>
      <c r="N32" s="10" t="s">
        <v>387</v>
      </c>
      <c r="O32" s="10">
        <v>249617989.06</v>
      </c>
      <c r="P32" s="10">
        <v>249617989.06</v>
      </c>
    </row>
    <row r="33" spans="1:16" ht="24.95" customHeight="1" x14ac:dyDescent="0.15">
      <c r="A33" s="7" t="s">
        <v>113</v>
      </c>
      <c r="B33" s="6" t="s">
        <v>114</v>
      </c>
      <c r="C33" s="6" t="s">
        <v>108</v>
      </c>
      <c r="D33" s="10">
        <v>232363598.38</v>
      </c>
      <c r="E33" s="10">
        <v>191497986.27000001</v>
      </c>
      <c r="F33" s="10" t="s">
        <v>387</v>
      </c>
      <c r="G33" s="10">
        <v>0</v>
      </c>
      <c r="H33" s="10" t="s">
        <v>387</v>
      </c>
      <c r="I33" s="10" t="s">
        <v>387</v>
      </c>
      <c r="J33" s="10" t="s">
        <v>387</v>
      </c>
      <c r="K33" s="10" t="s">
        <v>387</v>
      </c>
      <c r="L33" s="10">
        <v>40865612.109999999</v>
      </c>
      <c r="M33" s="10" t="s">
        <v>387</v>
      </c>
      <c r="N33" s="10" t="s">
        <v>387</v>
      </c>
      <c r="O33" s="10">
        <v>232363598.38</v>
      </c>
      <c r="P33" s="10">
        <v>232363598.38</v>
      </c>
    </row>
    <row r="34" spans="1:16" ht="24.95" customHeight="1" x14ac:dyDescent="0.15">
      <c r="A34" s="7" t="s">
        <v>115</v>
      </c>
      <c r="B34" s="6" t="s">
        <v>116</v>
      </c>
      <c r="C34" s="6" t="s">
        <v>108</v>
      </c>
      <c r="D34" s="10">
        <v>17254390.68</v>
      </c>
      <c r="E34" s="10">
        <v>16070146.34</v>
      </c>
      <c r="F34" s="10" t="s">
        <v>387</v>
      </c>
      <c r="G34" s="10" t="s">
        <v>387</v>
      </c>
      <c r="H34" s="10" t="s">
        <v>387</v>
      </c>
      <c r="I34" s="10" t="s">
        <v>387</v>
      </c>
      <c r="J34" s="10" t="s">
        <v>387</v>
      </c>
      <c r="K34" s="10" t="s">
        <v>387</v>
      </c>
      <c r="L34" s="10">
        <v>1184244.3400000001</v>
      </c>
      <c r="M34" s="10" t="s">
        <v>387</v>
      </c>
      <c r="N34" s="10" t="s">
        <v>387</v>
      </c>
      <c r="O34" s="10">
        <v>17254390.68</v>
      </c>
      <c r="P34" s="10">
        <v>17254390.68</v>
      </c>
    </row>
    <row r="35" spans="1:16" ht="24.95" customHeight="1" x14ac:dyDescent="0.15">
      <c r="A35" s="7" t="s">
        <v>117</v>
      </c>
      <c r="B35" s="6" t="s">
        <v>118</v>
      </c>
      <c r="C35" s="6" t="s">
        <v>108</v>
      </c>
      <c r="D35" s="10">
        <v>132229083.97</v>
      </c>
      <c r="E35" s="10">
        <v>102235049.7</v>
      </c>
      <c r="F35" s="10" t="s">
        <v>387</v>
      </c>
      <c r="G35" s="10" t="s">
        <v>387</v>
      </c>
      <c r="H35" s="10" t="s">
        <v>387</v>
      </c>
      <c r="I35" s="10" t="s">
        <v>387</v>
      </c>
      <c r="J35" s="10" t="s">
        <v>387</v>
      </c>
      <c r="K35" s="10" t="s">
        <v>387</v>
      </c>
      <c r="L35" s="10">
        <v>29994034.27</v>
      </c>
      <c r="M35" s="10" t="s">
        <v>387</v>
      </c>
      <c r="N35" s="10" t="s">
        <v>387</v>
      </c>
      <c r="O35" s="10">
        <v>132229083.97</v>
      </c>
      <c r="P35" s="10">
        <v>132229083.97</v>
      </c>
    </row>
    <row r="36" spans="1:16" ht="24.95" customHeight="1" x14ac:dyDescent="0.15">
      <c r="A36" s="7" t="s">
        <v>119</v>
      </c>
      <c r="B36" s="6" t="s">
        <v>120</v>
      </c>
      <c r="C36" s="6" t="s">
        <v>108</v>
      </c>
      <c r="D36" s="10">
        <v>33054245.039999999</v>
      </c>
      <c r="E36" s="10">
        <v>22034006.859999999</v>
      </c>
      <c r="F36" s="10" t="s">
        <v>387</v>
      </c>
      <c r="G36" s="10" t="s">
        <v>387</v>
      </c>
      <c r="H36" s="10" t="s">
        <v>387</v>
      </c>
      <c r="I36" s="10" t="s">
        <v>387</v>
      </c>
      <c r="J36" s="10" t="s">
        <v>387</v>
      </c>
      <c r="K36" s="10" t="s">
        <v>387</v>
      </c>
      <c r="L36" s="10">
        <v>11020238.18</v>
      </c>
      <c r="M36" s="10" t="s">
        <v>387</v>
      </c>
      <c r="N36" s="10" t="s">
        <v>387</v>
      </c>
      <c r="O36" s="10">
        <v>33054245.039999999</v>
      </c>
      <c r="P36" s="10">
        <v>33054245.039999999</v>
      </c>
    </row>
    <row r="37" spans="1:16" ht="24.95" customHeight="1" x14ac:dyDescent="0.15">
      <c r="A37" s="7" t="s">
        <v>121</v>
      </c>
      <c r="B37" s="6" t="s">
        <v>122</v>
      </c>
      <c r="C37" s="6" t="s">
        <v>108</v>
      </c>
      <c r="D37" s="10">
        <v>8484610.6799999997</v>
      </c>
      <c r="E37" s="10">
        <v>6340486.6799999997</v>
      </c>
      <c r="F37" s="10" t="s">
        <v>387</v>
      </c>
      <c r="G37" s="10" t="s">
        <v>387</v>
      </c>
      <c r="H37" s="10" t="s">
        <v>387</v>
      </c>
      <c r="I37" s="10" t="s">
        <v>387</v>
      </c>
      <c r="J37" s="10" t="s">
        <v>387</v>
      </c>
      <c r="K37" s="10" t="s">
        <v>387</v>
      </c>
      <c r="L37" s="10">
        <v>2144124</v>
      </c>
      <c r="M37" s="10" t="s">
        <v>387</v>
      </c>
      <c r="N37" s="10" t="s">
        <v>387</v>
      </c>
      <c r="O37" s="10">
        <v>8484610.6799999997</v>
      </c>
      <c r="P37" s="10">
        <v>8484610.6799999997</v>
      </c>
    </row>
    <row r="38" spans="1:16" ht="24.95" customHeight="1" x14ac:dyDescent="0.15">
      <c r="A38" s="7" t="s">
        <v>123</v>
      </c>
      <c r="B38" s="6" t="s">
        <v>124</v>
      </c>
      <c r="C38" s="6" t="s">
        <v>108</v>
      </c>
      <c r="D38" s="10" t="s">
        <v>387</v>
      </c>
      <c r="E38" s="10" t="s">
        <v>387</v>
      </c>
      <c r="F38" s="10" t="s">
        <v>387</v>
      </c>
      <c r="G38" s="10" t="s">
        <v>387</v>
      </c>
      <c r="H38" s="10" t="s">
        <v>387</v>
      </c>
      <c r="I38" s="10" t="s">
        <v>387</v>
      </c>
      <c r="J38" s="10" t="s">
        <v>387</v>
      </c>
      <c r="K38" s="10" t="s">
        <v>387</v>
      </c>
      <c r="L38" s="10" t="s">
        <v>387</v>
      </c>
      <c r="M38" s="10" t="s">
        <v>387</v>
      </c>
      <c r="N38" s="10" t="s">
        <v>387</v>
      </c>
      <c r="O38" s="10">
        <v>0</v>
      </c>
      <c r="P38" s="10">
        <v>0</v>
      </c>
    </row>
    <row r="39" spans="1:16" ht="24.95" customHeight="1" x14ac:dyDescent="0.15">
      <c r="A39" s="7" t="s">
        <v>125</v>
      </c>
      <c r="B39" s="6" t="s">
        <v>126</v>
      </c>
      <c r="C39" s="6" t="s">
        <v>108</v>
      </c>
      <c r="D39" s="10">
        <v>8484610.6799999997</v>
      </c>
      <c r="E39" s="10">
        <v>6340486.6799999997</v>
      </c>
      <c r="F39" s="10" t="s">
        <v>387</v>
      </c>
      <c r="G39" s="10" t="s">
        <v>387</v>
      </c>
      <c r="H39" s="10" t="s">
        <v>387</v>
      </c>
      <c r="I39" s="10" t="s">
        <v>387</v>
      </c>
      <c r="J39" s="10" t="s">
        <v>387</v>
      </c>
      <c r="K39" s="10" t="s">
        <v>387</v>
      </c>
      <c r="L39" s="10">
        <v>2144124</v>
      </c>
      <c r="M39" s="10" t="s">
        <v>387</v>
      </c>
      <c r="N39" s="10" t="s">
        <v>387</v>
      </c>
      <c r="O39" s="10">
        <v>8484610.6799999997</v>
      </c>
      <c r="P39" s="10">
        <v>8484610.6799999997</v>
      </c>
    </row>
    <row r="40" spans="1:16" ht="24.95" customHeight="1" x14ac:dyDescent="0.15">
      <c r="A40" s="7" t="s">
        <v>127</v>
      </c>
      <c r="B40" s="6" t="s">
        <v>128</v>
      </c>
      <c r="C40" s="6" t="s">
        <v>108</v>
      </c>
      <c r="D40" s="10">
        <v>30621227.199999999</v>
      </c>
      <c r="E40" s="10">
        <v>27301974.850000001</v>
      </c>
      <c r="F40" s="10" t="s">
        <v>387</v>
      </c>
      <c r="G40" s="10" t="s">
        <v>387</v>
      </c>
      <c r="H40" s="10" t="s">
        <v>387</v>
      </c>
      <c r="I40" s="10" t="s">
        <v>387</v>
      </c>
      <c r="J40" s="10" t="s">
        <v>387</v>
      </c>
      <c r="K40" s="10" t="s">
        <v>387</v>
      </c>
      <c r="L40" s="10">
        <v>3319252.35</v>
      </c>
      <c r="M40" s="10" t="s">
        <v>387</v>
      </c>
      <c r="N40" s="10" t="s">
        <v>387</v>
      </c>
      <c r="O40" s="10">
        <v>30621227.199999999</v>
      </c>
      <c r="P40" s="10">
        <v>30621227.199999999</v>
      </c>
    </row>
    <row r="41" spans="1:16" ht="24.95" customHeight="1" x14ac:dyDescent="0.15">
      <c r="A41" s="7" t="s">
        <v>129</v>
      </c>
      <c r="B41" s="6" t="s">
        <v>130</v>
      </c>
      <c r="C41" s="6" t="s">
        <v>108</v>
      </c>
      <c r="D41" s="10">
        <v>57423369.310000002</v>
      </c>
      <c r="E41" s="10">
        <v>43912949.57</v>
      </c>
      <c r="F41" s="10" t="s">
        <v>387</v>
      </c>
      <c r="G41" s="10" t="s">
        <v>387</v>
      </c>
      <c r="H41" s="10" t="s">
        <v>387</v>
      </c>
      <c r="I41" s="10" t="s">
        <v>387</v>
      </c>
      <c r="J41" s="10" t="s">
        <v>387</v>
      </c>
      <c r="K41" s="10" t="s">
        <v>387</v>
      </c>
      <c r="L41" s="10">
        <v>13510419.74</v>
      </c>
      <c r="M41" s="10" t="s">
        <v>387</v>
      </c>
      <c r="N41" s="10" t="s">
        <v>387</v>
      </c>
      <c r="O41" s="10">
        <v>57423369.310000002</v>
      </c>
      <c r="P41" s="10">
        <v>57423369.310000002</v>
      </c>
    </row>
    <row r="42" spans="1:16" ht="24.95" customHeight="1" x14ac:dyDescent="0.15">
      <c r="A42" s="7" t="s">
        <v>131</v>
      </c>
      <c r="B42" s="6" t="s">
        <v>132</v>
      </c>
      <c r="C42" s="6" t="s">
        <v>108</v>
      </c>
      <c r="D42" s="10">
        <v>2645631.7400000002</v>
      </c>
      <c r="E42" s="10">
        <v>2645631.7400000002</v>
      </c>
      <c r="F42" s="10" t="s">
        <v>387</v>
      </c>
      <c r="G42" s="10" t="s">
        <v>387</v>
      </c>
      <c r="H42" s="10" t="s">
        <v>387</v>
      </c>
      <c r="I42" s="10" t="s">
        <v>387</v>
      </c>
      <c r="J42" s="10" t="s">
        <v>387</v>
      </c>
      <c r="K42" s="10" t="s">
        <v>387</v>
      </c>
      <c r="L42" s="10" t="s">
        <v>387</v>
      </c>
      <c r="M42" s="10" t="s">
        <v>387</v>
      </c>
      <c r="N42" s="10" t="s">
        <v>387</v>
      </c>
      <c r="O42" s="10">
        <v>2645631.7400000002</v>
      </c>
      <c r="P42" s="10">
        <v>2645631.7400000002</v>
      </c>
    </row>
    <row r="43" spans="1:16" ht="24.95" customHeight="1" x14ac:dyDescent="0.15">
      <c r="A43" s="7" t="s">
        <v>133</v>
      </c>
      <c r="B43" s="6" t="s">
        <v>134</v>
      </c>
      <c r="C43" s="6" t="s">
        <v>108</v>
      </c>
      <c r="D43" s="10" t="s">
        <v>387</v>
      </c>
      <c r="E43" s="10" t="s">
        <v>387</v>
      </c>
      <c r="F43" s="10" t="s">
        <v>387</v>
      </c>
      <c r="G43" s="10" t="s">
        <v>387</v>
      </c>
      <c r="H43" s="10" t="s">
        <v>387</v>
      </c>
      <c r="I43" s="10" t="s">
        <v>387</v>
      </c>
      <c r="J43" s="10" t="s">
        <v>387</v>
      </c>
      <c r="K43" s="10" t="s">
        <v>387</v>
      </c>
      <c r="L43" s="10" t="s">
        <v>387</v>
      </c>
      <c r="M43" s="10" t="s">
        <v>387</v>
      </c>
      <c r="N43" s="10" t="s">
        <v>387</v>
      </c>
      <c r="O43" s="10">
        <v>0</v>
      </c>
      <c r="P43" s="10">
        <v>0</v>
      </c>
    </row>
    <row r="44" spans="1:16" ht="50.1" customHeight="1" x14ac:dyDescent="0.15">
      <c r="A44" s="7" t="s">
        <v>136</v>
      </c>
      <c r="B44" s="6" t="s">
        <v>137</v>
      </c>
      <c r="C44" s="6" t="s">
        <v>138</v>
      </c>
      <c r="D44" s="10">
        <v>250000</v>
      </c>
      <c r="E44" s="10">
        <v>250000</v>
      </c>
      <c r="F44" s="10" t="s">
        <v>387</v>
      </c>
      <c r="G44" s="10" t="s">
        <v>387</v>
      </c>
      <c r="H44" s="10" t="s">
        <v>387</v>
      </c>
      <c r="I44" s="10" t="s">
        <v>387</v>
      </c>
      <c r="J44" s="10" t="s">
        <v>387</v>
      </c>
      <c r="K44" s="10" t="s">
        <v>387</v>
      </c>
      <c r="L44" s="10">
        <v>0</v>
      </c>
      <c r="M44" s="10" t="s">
        <v>387</v>
      </c>
      <c r="N44" s="10" t="s">
        <v>387</v>
      </c>
      <c r="O44" s="10">
        <v>250000</v>
      </c>
      <c r="P44" s="10">
        <v>250000</v>
      </c>
    </row>
    <row r="45" spans="1:16" ht="63" customHeight="1" x14ac:dyDescent="0.15">
      <c r="A45" s="7" t="s">
        <v>139</v>
      </c>
      <c r="B45" s="6" t="s">
        <v>140</v>
      </c>
      <c r="C45" s="6" t="s">
        <v>138</v>
      </c>
      <c r="D45" s="10">
        <v>50000</v>
      </c>
      <c r="E45" s="10">
        <v>50000</v>
      </c>
      <c r="F45" s="10" t="s">
        <v>387</v>
      </c>
      <c r="G45" s="10" t="s">
        <v>387</v>
      </c>
      <c r="H45" s="10" t="s">
        <v>387</v>
      </c>
      <c r="I45" s="10" t="s">
        <v>387</v>
      </c>
      <c r="J45" s="10" t="s">
        <v>387</v>
      </c>
      <c r="K45" s="10" t="s">
        <v>387</v>
      </c>
      <c r="L45" s="10">
        <v>0</v>
      </c>
      <c r="M45" s="10" t="s">
        <v>387</v>
      </c>
      <c r="N45" s="10" t="s">
        <v>387</v>
      </c>
      <c r="O45" s="10">
        <v>50000</v>
      </c>
      <c r="P45" s="10">
        <v>50000</v>
      </c>
    </row>
    <row r="46" spans="1:16" ht="24.95" customHeight="1" x14ac:dyDescent="0.15">
      <c r="A46" s="7" t="s">
        <v>143</v>
      </c>
      <c r="B46" s="6" t="s">
        <v>144</v>
      </c>
      <c r="C46" s="6" t="s">
        <v>138</v>
      </c>
      <c r="D46" s="10" t="s">
        <v>387</v>
      </c>
      <c r="E46" s="10" t="s">
        <v>387</v>
      </c>
      <c r="F46" s="10" t="s">
        <v>387</v>
      </c>
      <c r="G46" s="10" t="s">
        <v>387</v>
      </c>
      <c r="H46" s="10" t="s">
        <v>387</v>
      </c>
      <c r="I46" s="10" t="s">
        <v>387</v>
      </c>
      <c r="J46" s="10" t="s">
        <v>387</v>
      </c>
      <c r="K46" s="10" t="s">
        <v>387</v>
      </c>
      <c r="L46" s="10" t="s">
        <v>387</v>
      </c>
      <c r="M46" s="10" t="s">
        <v>387</v>
      </c>
      <c r="N46" s="10" t="s">
        <v>387</v>
      </c>
      <c r="O46" s="10">
        <v>0</v>
      </c>
      <c r="P46" s="10">
        <v>0</v>
      </c>
    </row>
    <row r="47" spans="1:16" ht="75" customHeight="1" x14ac:dyDescent="0.15">
      <c r="A47" s="7" t="s">
        <v>147</v>
      </c>
      <c r="B47" s="6" t="s">
        <v>148</v>
      </c>
      <c r="C47" s="6" t="s">
        <v>138</v>
      </c>
      <c r="D47" s="10">
        <v>200000</v>
      </c>
      <c r="E47" s="10">
        <v>200000</v>
      </c>
      <c r="F47" s="10" t="s">
        <v>387</v>
      </c>
      <c r="G47" s="10" t="s">
        <v>387</v>
      </c>
      <c r="H47" s="10" t="s">
        <v>387</v>
      </c>
      <c r="I47" s="10" t="s">
        <v>387</v>
      </c>
      <c r="J47" s="10" t="s">
        <v>387</v>
      </c>
      <c r="K47" s="10" t="s">
        <v>387</v>
      </c>
      <c r="L47" s="10" t="s">
        <v>387</v>
      </c>
      <c r="M47" s="10" t="s">
        <v>387</v>
      </c>
      <c r="N47" s="10" t="s">
        <v>387</v>
      </c>
      <c r="O47" s="10">
        <v>200000</v>
      </c>
      <c r="P47" s="10">
        <v>200000</v>
      </c>
    </row>
    <row r="48" spans="1:16" ht="50.1" customHeight="1" x14ac:dyDescent="0.15">
      <c r="A48" s="7" t="s">
        <v>151</v>
      </c>
      <c r="B48" s="6" t="s">
        <v>152</v>
      </c>
      <c r="C48" s="6" t="s">
        <v>138</v>
      </c>
      <c r="D48" s="10">
        <v>0</v>
      </c>
      <c r="E48" s="10">
        <v>0</v>
      </c>
      <c r="F48" s="10" t="s">
        <v>387</v>
      </c>
      <c r="G48" s="10" t="s">
        <v>387</v>
      </c>
      <c r="H48" s="10" t="s">
        <v>387</v>
      </c>
      <c r="I48" s="10" t="s">
        <v>387</v>
      </c>
      <c r="J48" s="10" t="s">
        <v>387</v>
      </c>
      <c r="K48" s="10" t="s">
        <v>387</v>
      </c>
      <c r="L48" s="10">
        <v>0</v>
      </c>
      <c r="M48" s="10" t="s">
        <v>387</v>
      </c>
      <c r="N48" s="10" t="s">
        <v>387</v>
      </c>
      <c r="O48" s="10">
        <v>0</v>
      </c>
      <c r="P48" s="10">
        <v>0</v>
      </c>
    </row>
    <row r="49" spans="1:16" ht="24.95" customHeight="1" x14ac:dyDescent="0.15">
      <c r="A49" s="7" t="s">
        <v>154</v>
      </c>
      <c r="B49" s="6" t="s">
        <v>155</v>
      </c>
      <c r="C49" s="6" t="s">
        <v>138</v>
      </c>
      <c r="D49" s="10" t="s">
        <v>387</v>
      </c>
      <c r="E49" s="10" t="s">
        <v>387</v>
      </c>
      <c r="F49" s="10" t="s">
        <v>387</v>
      </c>
      <c r="G49" s="10" t="s">
        <v>387</v>
      </c>
      <c r="H49" s="10" t="s">
        <v>387</v>
      </c>
      <c r="I49" s="10" t="s">
        <v>387</v>
      </c>
      <c r="J49" s="10" t="s">
        <v>387</v>
      </c>
      <c r="K49" s="10" t="s">
        <v>387</v>
      </c>
      <c r="L49" s="10" t="s">
        <v>387</v>
      </c>
      <c r="M49" s="10" t="s">
        <v>387</v>
      </c>
      <c r="N49" s="10" t="s">
        <v>387</v>
      </c>
      <c r="O49" s="10">
        <v>0</v>
      </c>
      <c r="P49" s="10">
        <v>0</v>
      </c>
    </row>
    <row r="50" spans="1:16" ht="50.1" customHeight="1" x14ac:dyDescent="0.15">
      <c r="A50" s="7" t="s">
        <v>157</v>
      </c>
      <c r="B50" s="6" t="s">
        <v>158</v>
      </c>
      <c r="C50" s="6" t="s">
        <v>159</v>
      </c>
      <c r="D50" s="10">
        <v>200000</v>
      </c>
      <c r="E50" s="10">
        <v>150000</v>
      </c>
      <c r="F50" s="10" t="s">
        <v>387</v>
      </c>
      <c r="G50" s="10" t="s">
        <v>387</v>
      </c>
      <c r="H50" s="10" t="s">
        <v>387</v>
      </c>
      <c r="I50" s="10" t="s">
        <v>387</v>
      </c>
      <c r="J50" s="10" t="s">
        <v>387</v>
      </c>
      <c r="K50" s="10" t="s">
        <v>387</v>
      </c>
      <c r="L50" s="10">
        <v>50000</v>
      </c>
      <c r="M50" s="10" t="s">
        <v>387</v>
      </c>
      <c r="N50" s="10" t="s">
        <v>387</v>
      </c>
      <c r="O50" s="10">
        <v>200000</v>
      </c>
      <c r="P50" s="10">
        <v>200000</v>
      </c>
    </row>
    <row r="51" spans="1:16" ht="63" customHeight="1" x14ac:dyDescent="0.15">
      <c r="A51" s="7" t="s">
        <v>139</v>
      </c>
      <c r="B51" s="6" t="s">
        <v>160</v>
      </c>
      <c r="C51" s="6" t="s">
        <v>159</v>
      </c>
      <c r="D51" s="10" t="s">
        <v>387</v>
      </c>
      <c r="E51" s="10" t="s">
        <v>387</v>
      </c>
      <c r="F51" s="10" t="s">
        <v>387</v>
      </c>
      <c r="G51" s="10" t="s">
        <v>387</v>
      </c>
      <c r="H51" s="10" t="s">
        <v>387</v>
      </c>
      <c r="I51" s="10" t="s">
        <v>387</v>
      </c>
      <c r="J51" s="10" t="s">
        <v>387</v>
      </c>
      <c r="K51" s="10" t="s">
        <v>387</v>
      </c>
      <c r="L51" s="10" t="s">
        <v>387</v>
      </c>
      <c r="M51" s="10" t="s">
        <v>387</v>
      </c>
      <c r="N51" s="10" t="s">
        <v>387</v>
      </c>
      <c r="O51" s="10">
        <v>0</v>
      </c>
      <c r="P51" s="10">
        <v>0</v>
      </c>
    </row>
    <row r="52" spans="1:16" ht="24.95" customHeight="1" x14ac:dyDescent="0.15">
      <c r="A52" s="7" t="s">
        <v>143</v>
      </c>
      <c r="B52" s="6" t="s">
        <v>161</v>
      </c>
      <c r="C52" s="6" t="s">
        <v>159</v>
      </c>
      <c r="D52" s="10" t="s">
        <v>387</v>
      </c>
      <c r="E52" s="10" t="s">
        <v>387</v>
      </c>
      <c r="F52" s="10" t="s">
        <v>387</v>
      </c>
      <c r="G52" s="10" t="s">
        <v>387</v>
      </c>
      <c r="H52" s="10" t="s">
        <v>387</v>
      </c>
      <c r="I52" s="10" t="s">
        <v>387</v>
      </c>
      <c r="J52" s="10" t="s">
        <v>387</v>
      </c>
      <c r="K52" s="10" t="s">
        <v>387</v>
      </c>
      <c r="L52" s="10" t="s">
        <v>387</v>
      </c>
      <c r="M52" s="10" t="s">
        <v>387</v>
      </c>
      <c r="N52" s="10" t="s">
        <v>387</v>
      </c>
      <c r="O52" s="10">
        <v>0</v>
      </c>
      <c r="P52" s="10">
        <v>0</v>
      </c>
    </row>
    <row r="53" spans="1:16" ht="75" customHeight="1" x14ac:dyDescent="0.15">
      <c r="A53" s="7" t="s">
        <v>147</v>
      </c>
      <c r="B53" s="6" t="s">
        <v>162</v>
      </c>
      <c r="C53" s="6" t="s">
        <v>159</v>
      </c>
      <c r="D53" s="10">
        <v>200000</v>
      </c>
      <c r="E53" s="10">
        <v>150000</v>
      </c>
      <c r="F53" s="10" t="s">
        <v>387</v>
      </c>
      <c r="G53" s="10" t="s">
        <v>387</v>
      </c>
      <c r="H53" s="10" t="s">
        <v>387</v>
      </c>
      <c r="I53" s="10" t="s">
        <v>387</v>
      </c>
      <c r="J53" s="10" t="s">
        <v>387</v>
      </c>
      <c r="K53" s="10" t="s">
        <v>387</v>
      </c>
      <c r="L53" s="10">
        <v>50000</v>
      </c>
      <c r="M53" s="10" t="s">
        <v>387</v>
      </c>
      <c r="N53" s="10" t="s">
        <v>387</v>
      </c>
      <c r="O53" s="10">
        <v>200000</v>
      </c>
      <c r="P53" s="10">
        <v>200000</v>
      </c>
    </row>
    <row r="54" spans="1:16" ht="50.1" customHeight="1" x14ac:dyDescent="0.15">
      <c r="A54" s="7" t="s">
        <v>151</v>
      </c>
      <c r="B54" s="6" t="s">
        <v>163</v>
      </c>
      <c r="C54" s="6" t="s">
        <v>159</v>
      </c>
      <c r="D54" s="10" t="s">
        <v>387</v>
      </c>
      <c r="E54" s="10" t="s">
        <v>387</v>
      </c>
      <c r="F54" s="10" t="s">
        <v>387</v>
      </c>
      <c r="G54" s="10" t="s">
        <v>387</v>
      </c>
      <c r="H54" s="10" t="s">
        <v>387</v>
      </c>
      <c r="I54" s="10" t="s">
        <v>387</v>
      </c>
      <c r="J54" s="10" t="s">
        <v>387</v>
      </c>
      <c r="K54" s="10" t="s">
        <v>387</v>
      </c>
      <c r="L54" s="10" t="s">
        <v>387</v>
      </c>
      <c r="M54" s="10" t="s">
        <v>387</v>
      </c>
      <c r="N54" s="10" t="s">
        <v>387</v>
      </c>
      <c r="O54" s="10">
        <v>0</v>
      </c>
      <c r="P54" s="10">
        <v>0</v>
      </c>
    </row>
    <row r="55" spans="1:16" ht="75" customHeight="1" x14ac:dyDescent="0.15">
      <c r="A55" s="7" t="s">
        <v>164</v>
      </c>
      <c r="B55" s="6" t="s">
        <v>165</v>
      </c>
      <c r="C55" s="6" t="s">
        <v>166</v>
      </c>
      <c r="D55" s="10">
        <v>115317816.06</v>
      </c>
      <c r="E55" s="10">
        <v>93560561.060000002</v>
      </c>
      <c r="F55" s="10" t="s">
        <v>387</v>
      </c>
      <c r="G55" s="10">
        <v>0</v>
      </c>
      <c r="H55" s="10" t="s">
        <v>387</v>
      </c>
      <c r="I55" s="10" t="s">
        <v>387</v>
      </c>
      <c r="J55" s="10" t="s">
        <v>387</v>
      </c>
      <c r="K55" s="10" t="s">
        <v>387</v>
      </c>
      <c r="L55" s="10">
        <v>21757255</v>
      </c>
      <c r="M55" s="10" t="s">
        <v>387</v>
      </c>
      <c r="N55" s="10" t="s">
        <v>387</v>
      </c>
      <c r="O55" s="10">
        <v>115317816.06</v>
      </c>
      <c r="P55" s="10">
        <v>115317816.06</v>
      </c>
    </row>
    <row r="56" spans="1:16" ht="38.1" customHeight="1" x14ac:dyDescent="0.15">
      <c r="A56" s="7" t="s">
        <v>167</v>
      </c>
      <c r="B56" s="6" t="s">
        <v>168</v>
      </c>
      <c r="C56" s="6" t="s">
        <v>166</v>
      </c>
      <c r="D56" s="10">
        <v>115317816.06</v>
      </c>
      <c r="E56" s="10">
        <v>93560561.060000002</v>
      </c>
      <c r="F56" s="10" t="s">
        <v>387</v>
      </c>
      <c r="G56" s="10">
        <v>0</v>
      </c>
      <c r="H56" s="10" t="s">
        <v>387</v>
      </c>
      <c r="I56" s="10" t="s">
        <v>387</v>
      </c>
      <c r="J56" s="10" t="s">
        <v>387</v>
      </c>
      <c r="K56" s="10" t="s">
        <v>387</v>
      </c>
      <c r="L56" s="10">
        <v>21757255</v>
      </c>
      <c r="M56" s="10" t="s">
        <v>387</v>
      </c>
      <c r="N56" s="10" t="s">
        <v>387</v>
      </c>
      <c r="O56" s="10">
        <v>115317816.06</v>
      </c>
      <c r="P56" s="10">
        <v>115317816.06</v>
      </c>
    </row>
    <row r="57" spans="1:16" ht="24.95" customHeight="1" x14ac:dyDescent="0.15">
      <c r="A57" s="7" t="s">
        <v>171</v>
      </c>
      <c r="B57" s="6" t="s">
        <v>172</v>
      </c>
      <c r="C57" s="6" t="s">
        <v>166</v>
      </c>
      <c r="D57" s="10" t="s">
        <v>387</v>
      </c>
      <c r="E57" s="10" t="s">
        <v>387</v>
      </c>
      <c r="F57" s="10" t="s">
        <v>387</v>
      </c>
      <c r="G57" s="10" t="s">
        <v>387</v>
      </c>
      <c r="H57" s="10" t="s">
        <v>387</v>
      </c>
      <c r="I57" s="10" t="s">
        <v>387</v>
      </c>
      <c r="J57" s="10" t="s">
        <v>387</v>
      </c>
      <c r="K57" s="10" t="s">
        <v>387</v>
      </c>
      <c r="L57" s="10" t="s">
        <v>387</v>
      </c>
      <c r="M57" s="10" t="s">
        <v>387</v>
      </c>
      <c r="N57" s="10" t="s">
        <v>387</v>
      </c>
      <c r="O57" s="10">
        <v>0</v>
      </c>
      <c r="P57" s="10">
        <v>0</v>
      </c>
    </row>
    <row r="58" spans="1:16" ht="24.95" customHeight="1" x14ac:dyDescent="0.15">
      <c r="A58" s="7" t="s">
        <v>173</v>
      </c>
      <c r="B58" s="6" t="s">
        <v>174</v>
      </c>
      <c r="C58" s="6" t="s">
        <v>175</v>
      </c>
      <c r="D58" s="10">
        <v>513000</v>
      </c>
      <c r="E58" s="10">
        <v>3000</v>
      </c>
      <c r="F58" s="10" t="s">
        <v>387</v>
      </c>
      <c r="G58" s="10" t="s">
        <v>387</v>
      </c>
      <c r="H58" s="10" t="s">
        <v>387</v>
      </c>
      <c r="I58" s="10" t="s">
        <v>387</v>
      </c>
      <c r="J58" s="10" t="s">
        <v>387</v>
      </c>
      <c r="K58" s="10" t="s">
        <v>387</v>
      </c>
      <c r="L58" s="10">
        <v>510000</v>
      </c>
      <c r="M58" s="10" t="s">
        <v>387</v>
      </c>
      <c r="N58" s="10" t="s">
        <v>387</v>
      </c>
      <c r="O58" s="10">
        <v>500000</v>
      </c>
      <c r="P58" s="10">
        <v>500000</v>
      </c>
    </row>
    <row r="59" spans="1:16" ht="63" customHeight="1" x14ac:dyDescent="0.15">
      <c r="A59" s="7" t="s">
        <v>176</v>
      </c>
      <c r="B59" s="6" t="s">
        <v>177</v>
      </c>
      <c r="C59" s="6" t="s">
        <v>178</v>
      </c>
      <c r="D59" s="10">
        <v>13000</v>
      </c>
      <c r="E59" s="10">
        <v>3000</v>
      </c>
      <c r="F59" s="10" t="s">
        <v>387</v>
      </c>
      <c r="G59" s="10" t="s">
        <v>387</v>
      </c>
      <c r="H59" s="10" t="s">
        <v>387</v>
      </c>
      <c r="I59" s="10" t="s">
        <v>387</v>
      </c>
      <c r="J59" s="10" t="s">
        <v>387</v>
      </c>
      <c r="K59" s="10" t="s">
        <v>387</v>
      </c>
      <c r="L59" s="10">
        <v>10000</v>
      </c>
      <c r="M59" s="10" t="s">
        <v>387</v>
      </c>
      <c r="N59" s="10" t="s">
        <v>387</v>
      </c>
      <c r="O59" s="10">
        <v>0</v>
      </c>
      <c r="P59" s="10">
        <v>0</v>
      </c>
    </row>
    <row r="60" spans="1:16" ht="63" customHeight="1" x14ac:dyDescent="0.15">
      <c r="A60" s="7" t="s">
        <v>180</v>
      </c>
      <c r="B60" s="6" t="s">
        <v>181</v>
      </c>
      <c r="C60" s="6" t="s">
        <v>182</v>
      </c>
      <c r="D60" s="10">
        <v>13000</v>
      </c>
      <c r="E60" s="10">
        <v>3000</v>
      </c>
      <c r="F60" s="10" t="s">
        <v>387</v>
      </c>
      <c r="G60" s="10" t="s">
        <v>387</v>
      </c>
      <c r="H60" s="10" t="s">
        <v>387</v>
      </c>
      <c r="I60" s="10" t="s">
        <v>387</v>
      </c>
      <c r="J60" s="10" t="s">
        <v>387</v>
      </c>
      <c r="K60" s="10" t="s">
        <v>387</v>
      </c>
      <c r="L60" s="10">
        <v>10000</v>
      </c>
      <c r="M60" s="10" t="s">
        <v>387</v>
      </c>
      <c r="N60" s="10" t="s">
        <v>387</v>
      </c>
      <c r="O60" s="10">
        <v>0</v>
      </c>
      <c r="P60" s="10">
        <v>0</v>
      </c>
    </row>
    <row r="61" spans="1:16" ht="50.1" customHeight="1" x14ac:dyDescent="0.15">
      <c r="A61" s="7" t="s">
        <v>183</v>
      </c>
      <c r="B61" s="6" t="s">
        <v>184</v>
      </c>
      <c r="C61" s="6" t="s">
        <v>185</v>
      </c>
      <c r="D61" s="10">
        <v>0</v>
      </c>
      <c r="E61" s="10" t="s">
        <v>387</v>
      </c>
      <c r="F61" s="10" t="s">
        <v>387</v>
      </c>
      <c r="G61" s="10" t="s">
        <v>387</v>
      </c>
      <c r="H61" s="10" t="s">
        <v>387</v>
      </c>
      <c r="I61" s="10" t="s">
        <v>387</v>
      </c>
      <c r="J61" s="10" t="s">
        <v>387</v>
      </c>
      <c r="K61" s="10" t="s">
        <v>387</v>
      </c>
      <c r="L61" s="10">
        <v>0</v>
      </c>
      <c r="M61" s="10" t="s">
        <v>387</v>
      </c>
      <c r="N61" s="10" t="s">
        <v>387</v>
      </c>
      <c r="O61" s="10">
        <v>0</v>
      </c>
      <c r="P61" s="10">
        <v>0</v>
      </c>
    </row>
    <row r="62" spans="1:16" ht="99.95" customHeight="1" x14ac:dyDescent="0.15">
      <c r="A62" s="7" t="s">
        <v>188</v>
      </c>
      <c r="B62" s="6" t="s">
        <v>189</v>
      </c>
      <c r="C62" s="6" t="s">
        <v>190</v>
      </c>
      <c r="D62" s="10">
        <v>500000</v>
      </c>
      <c r="E62" s="10" t="s">
        <v>387</v>
      </c>
      <c r="F62" s="10" t="s">
        <v>387</v>
      </c>
      <c r="G62" s="10" t="s">
        <v>387</v>
      </c>
      <c r="H62" s="10" t="s">
        <v>387</v>
      </c>
      <c r="I62" s="10" t="s">
        <v>387</v>
      </c>
      <c r="J62" s="10" t="s">
        <v>387</v>
      </c>
      <c r="K62" s="10" t="s">
        <v>387</v>
      </c>
      <c r="L62" s="10">
        <v>500000</v>
      </c>
      <c r="M62" s="10" t="s">
        <v>387</v>
      </c>
      <c r="N62" s="10" t="s">
        <v>387</v>
      </c>
      <c r="O62" s="10">
        <v>500000</v>
      </c>
      <c r="P62" s="10">
        <v>500000</v>
      </c>
    </row>
    <row r="63" spans="1:16" ht="24.95" customHeight="1" x14ac:dyDescent="0.15">
      <c r="A63" s="7" t="s">
        <v>193</v>
      </c>
      <c r="B63" s="6" t="s">
        <v>194</v>
      </c>
      <c r="C63" s="6" t="s">
        <v>195</v>
      </c>
      <c r="D63" s="10" t="s">
        <v>387</v>
      </c>
      <c r="E63" s="10" t="s">
        <v>387</v>
      </c>
      <c r="F63" s="10" t="s">
        <v>387</v>
      </c>
      <c r="G63" s="10" t="s">
        <v>387</v>
      </c>
      <c r="H63" s="10" t="s">
        <v>387</v>
      </c>
      <c r="I63" s="10" t="s">
        <v>387</v>
      </c>
      <c r="J63" s="10" t="s">
        <v>387</v>
      </c>
      <c r="K63" s="10" t="s">
        <v>387</v>
      </c>
      <c r="L63" s="10" t="s">
        <v>387</v>
      </c>
      <c r="M63" s="10" t="s">
        <v>387</v>
      </c>
      <c r="N63" s="10" t="s">
        <v>387</v>
      </c>
      <c r="O63" s="10">
        <v>0</v>
      </c>
      <c r="P63" s="10">
        <v>0</v>
      </c>
    </row>
    <row r="64" spans="1:16" ht="24.95" customHeight="1" x14ac:dyDescent="0.15">
      <c r="A64" s="7" t="s">
        <v>197</v>
      </c>
      <c r="B64" s="6" t="s">
        <v>198</v>
      </c>
      <c r="C64" s="6" t="s">
        <v>199</v>
      </c>
      <c r="D64" s="10">
        <v>7040060.6299999999</v>
      </c>
      <c r="E64" s="10">
        <v>4166150</v>
      </c>
      <c r="F64" s="10" t="s">
        <v>387</v>
      </c>
      <c r="G64" s="10" t="s">
        <v>387</v>
      </c>
      <c r="H64" s="10" t="s">
        <v>387</v>
      </c>
      <c r="I64" s="10" t="s">
        <v>387</v>
      </c>
      <c r="J64" s="10" t="s">
        <v>387</v>
      </c>
      <c r="K64" s="10" t="s">
        <v>387</v>
      </c>
      <c r="L64" s="10">
        <v>2873910.63</v>
      </c>
      <c r="M64" s="10" t="s">
        <v>387</v>
      </c>
      <c r="N64" s="10" t="s">
        <v>387</v>
      </c>
      <c r="O64" s="10">
        <v>7040060.6299999999</v>
      </c>
      <c r="P64" s="10">
        <v>7040060.6299999999</v>
      </c>
    </row>
    <row r="65" spans="1:16" ht="38.1" customHeight="1" x14ac:dyDescent="0.15">
      <c r="A65" s="7" t="s">
        <v>200</v>
      </c>
      <c r="B65" s="6" t="s">
        <v>201</v>
      </c>
      <c r="C65" s="6" t="s">
        <v>202</v>
      </c>
      <c r="D65" s="10">
        <v>6559438.6299999999</v>
      </c>
      <c r="E65" s="10">
        <v>4100000</v>
      </c>
      <c r="F65" s="10" t="s">
        <v>387</v>
      </c>
      <c r="G65" s="10" t="s">
        <v>387</v>
      </c>
      <c r="H65" s="10" t="s">
        <v>387</v>
      </c>
      <c r="I65" s="10" t="s">
        <v>387</v>
      </c>
      <c r="J65" s="10" t="s">
        <v>387</v>
      </c>
      <c r="K65" s="10" t="s">
        <v>387</v>
      </c>
      <c r="L65" s="10">
        <v>2459438.63</v>
      </c>
      <c r="M65" s="10" t="s">
        <v>387</v>
      </c>
      <c r="N65" s="10" t="s">
        <v>387</v>
      </c>
      <c r="O65" s="10">
        <v>6559438.6299999999</v>
      </c>
      <c r="P65" s="10">
        <v>6559438.6299999999</v>
      </c>
    </row>
    <row r="66" spans="1:16" ht="75" customHeight="1" x14ac:dyDescent="0.15">
      <c r="A66" s="7" t="s">
        <v>205</v>
      </c>
      <c r="B66" s="6" t="s">
        <v>206</v>
      </c>
      <c r="C66" s="6" t="s">
        <v>207</v>
      </c>
      <c r="D66" s="10">
        <v>280622</v>
      </c>
      <c r="E66" s="10">
        <v>66150</v>
      </c>
      <c r="F66" s="10" t="s">
        <v>387</v>
      </c>
      <c r="G66" s="10" t="s">
        <v>387</v>
      </c>
      <c r="H66" s="10" t="s">
        <v>387</v>
      </c>
      <c r="I66" s="10" t="s">
        <v>387</v>
      </c>
      <c r="J66" s="10" t="s">
        <v>387</v>
      </c>
      <c r="K66" s="10" t="s">
        <v>387</v>
      </c>
      <c r="L66" s="10">
        <v>214472</v>
      </c>
      <c r="M66" s="10" t="s">
        <v>387</v>
      </c>
      <c r="N66" s="10" t="s">
        <v>387</v>
      </c>
      <c r="O66" s="10">
        <v>280622</v>
      </c>
      <c r="P66" s="10">
        <v>280622</v>
      </c>
    </row>
    <row r="67" spans="1:16" ht="50.1" customHeight="1" x14ac:dyDescent="0.15">
      <c r="A67" s="7" t="s">
        <v>208</v>
      </c>
      <c r="B67" s="6" t="s">
        <v>209</v>
      </c>
      <c r="C67" s="6" t="s">
        <v>210</v>
      </c>
      <c r="D67" s="10">
        <v>200000</v>
      </c>
      <c r="E67" s="10" t="s">
        <v>387</v>
      </c>
      <c r="F67" s="10" t="s">
        <v>387</v>
      </c>
      <c r="G67" s="10" t="s">
        <v>387</v>
      </c>
      <c r="H67" s="10" t="s">
        <v>387</v>
      </c>
      <c r="I67" s="10" t="s">
        <v>387</v>
      </c>
      <c r="J67" s="10" t="s">
        <v>387</v>
      </c>
      <c r="K67" s="10" t="s">
        <v>387</v>
      </c>
      <c r="L67" s="10">
        <v>200000</v>
      </c>
      <c r="M67" s="10" t="s">
        <v>387</v>
      </c>
      <c r="N67" s="10" t="s">
        <v>387</v>
      </c>
      <c r="O67" s="10">
        <v>200000</v>
      </c>
      <c r="P67" s="10">
        <v>200000</v>
      </c>
    </row>
    <row r="68" spans="1:16" ht="24.95" customHeight="1" x14ac:dyDescent="0.15">
      <c r="A68" s="7" t="s">
        <v>211</v>
      </c>
      <c r="B68" s="6" t="s">
        <v>212</v>
      </c>
      <c r="C68" s="6" t="s">
        <v>210</v>
      </c>
      <c r="D68" s="10">
        <v>100000</v>
      </c>
      <c r="E68" s="10" t="s">
        <v>387</v>
      </c>
      <c r="F68" s="10" t="s">
        <v>387</v>
      </c>
      <c r="G68" s="10" t="s">
        <v>387</v>
      </c>
      <c r="H68" s="10" t="s">
        <v>387</v>
      </c>
      <c r="I68" s="10" t="s">
        <v>387</v>
      </c>
      <c r="J68" s="10" t="s">
        <v>387</v>
      </c>
      <c r="K68" s="10" t="s">
        <v>387</v>
      </c>
      <c r="L68" s="10">
        <v>100000</v>
      </c>
      <c r="M68" s="10" t="s">
        <v>387</v>
      </c>
      <c r="N68" s="10" t="s">
        <v>387</v>
      </c>
      <c r="O68" s="10">
        <v>100000</v>
      </c>
      <c r="P68" s="10">
        <v>100000</v>
      </c>
    </row>
    <row r="69" spans="1:16" ht="24.95" customHeight="1" x14ac:dyDescent="0.15">
      <c r="A69" s="7" t="s">
        <v>214</v>
      </c>
      <c r="B69" s="6" t="s">
        <v>215</v>
      </c>
      <c r="C69" s="6" t="s">
        <v>210</v>
      </c>
      <c r="D69" s="10">
        <v>100000</v>
      </c>
      <c r="E69" s="10" t="s">
        <v>387</v>
      </c>
      <c r="F69" s="10" t="s">
        <v>387</v>
      </c>
      <c r="G69" s="10" t="s">
        <v>387</v>
      </c>
      <c r="H69" s="10" t="s">
        <v>387</v>
      </c>
      <c r="I69" s="10" t="s">
        <v>387</v>
      </c>
      <c r="J69" s="10" t="s">
        <v>387</v>
      </c>
      <c r="K69" s="10" t="s">
        <v>387</v>
      </c>
      <c r="L69" s="10">
        <v>100000</v>
      </c>
      <c r="M69" s="10" t="s">
        <v>387</v>
      </c>
      <c r="N69" s="10" t="s">
        <v>387</v>
      </c>
      <c r="O69" s="10">
        <v>100000</v>
      </c>
      <c r="P69" s="10">
        <v>100000</v>
      </c>
    </row>
    <row r="70" spans="1:16" ht="24.95" customHeight="1" x14ac:dyDescent="0.15">
      <c r="A70" s="7" t="s">
        <v>217</v>
      </c>
      <c r="B70" s="6" t="s">
        <v>218</v>
      </c>
      <c r="C70" s="6" t="s">
        <v>55</v>
      </c>
      <c r="D70" s="10" t="s">
        <v>387</v>
      </c>
      <c r="E70" s="10" t="s">
        <v>387</v>
      </c>
      <c r="F70" s="10" t="s">
        <v>387</v>
      </c>
      <c r="G70" s="10" t="s">
        <v>387</v>
      </c>
      <c r="H70" s="10" t="s">
        <v>387</v>
      </c>
      <c r="I70" s="10" t="s">
        <v>387</v>
      </c>
      <c r="J70" s="10" t="s">
        <v>387</v>
      </c>
      <c r="K70" s="10" t="s">
        <v>387</v>
      </c>
      <c r="L70" s="10" t="s">
        <v>387</v>
      </c>
      <c r="M70" s="10" t="s">
        <v>387</v>
      </c>
      <c r="N70" s="10" t="s">
        <v>387</v>
      </c>
      <c r="O70" s="10">
        <v>0</v>
      </c>
      <c r="P70" s="10">
        <v>0</v>
      </c>
    </row>
    <row r="71" spans="1:16" ht="38.1" customHeight="1" x14ac:dyDescent="0.15">
      <c r="A71" s="7" t="s">
        <v>219</v>
      </c>
      <c r="B71" s="6" t="s">
        <v>220</v>
      </c>
      <c r="C71" s="6" t="s">
        <v>221</v>
      </c>
      <c r="D71" s="10" t="s">
        <v>387</v>
      </c>
      <c r="E71" s="10" t="s">
        <v>387</v>
      </c>
      <c r="F71" s="10" t="s">
        <v>387</v>
      </c>
      <c r="G71" s="10" t="s">
        <v>387</v>
      </c>
      <c r="H71" s="10" t="s">
        <v>387</v>
      </c>
      <c r="I71" s="10" t="s">
        <v>387</v>
      </c>
      <c r="J71" s="10" t="s">
        <v>387</v>
      </c>
      <c r="K71" s="10" t="s">
        <v>387</v>
      </c>
      <c r="L71" s="10" t="s">
        <v>387</v>
      </c>
      <c r="M71" s="10" t="s">
        <v>387</v>
      </c>
      <c r="N71" s="10" t="s">
        <v>387</v>
      </c>
      <c r="O71" s="10">
        <v>0</v>
      </c>
      <c r="P71" s="10">
        <v>0</v>
      </c>
    </row>
    <row r="72" spans="1:16" ht="24.95" customHeight="1" x14ac:dyDescent="0.15">
      <c r="A72" s="7" t="s">
        <v>224</v>
      </c>
      <c r="B72" s="6" t="s">
        <v>225</v>
      </c>
      <c r="C72" s="6" t="s">
        <v>226</v>
      </c>
      <c r="D72" s="10" t="s">
        <v>387</v>
      </c>
      <c r="E72" s="10" t="s">
        <v>387</v>
      </c>
      <c r="F72" s="10" t="s">
        <v>387</v>
      </c>
      <c r="G72" s="10" t="s">
        <v>387</v>
      </c>
      <c r="H72" s="10" t="s">
        <v>387</v>
      </c>
      <c r="I72" s="10" t="s">
        <v>387</v>
      </c>
      <c r="J72" s="10" t="s">
        <v>387</v>
      </c>
      <c r="K72" s="10" t="s">
        <v>387</v>
      </c>
      <c r="L72" s="10" t="s">
        <v>387</v>
      </c>
      <c r="M72" s="10" t="s">
        <v>387</v>
      </c>
      <c r="N72" s="10" t="s">
        <v>387</v>
      </c>
      <c r="O72" s="10">
        <v>0</v>
      </c>
      <c r="P72" s="10">
        <v>0</v>
      </c>
    </row>
    <row r="73" spans="1:16" ht="50.1" customHeight="1" x14ac:dyDescent="0.15">
      <c r="A73" s="7" t="s">
        <v>227</v>
      </c>
      <c r="B73" s="6" t="s">
        <v>228</v>
      </c>
      <c r="C73" s="6" t="s">
        <v>229</v>
      </c>
      <c r="D73" s="10" t="s">
        <v>387</v>
      </c>
      <c r="E73" s="10" t="s">
        <v>387</v>
      </c>
      <c r="F73" s="10" t="s">
        <v>387</v>
      </c>
      <c r="G73" s="10" t="s">
        <v>387</v>
      </c>
      <c r="H73" s="10" t="s">
        <v>387</v>
      </c>
      <c r="I73" s="10" t="s">
        <v>387</v>
      </c>
      <c r="J73" s="10" t="s">
        <v>387</v>
      </c>
      <c r="K73" s="10" t="s">
        <v>387</v>
      </c>
      <c r="L73" s="10" t="s">
        <v>387</v>
      </c>
      <c r="M73" s="10" t="s">
        <v>387</v>
      </c>
      <c r="N73" s="10" t="s">
        <v>387</v>
      </c>
      <c r="O73" s="10">
        <v>0</v>
      </c>
      <c r="P73" s="10">
        <v>0</v>
      </c>
    </row>
    <row r="74" spans="1:16" ht="50.1" customHeight="1" x14ac:dyDescent="0.15">
      <c r="A74" s="7" t="s">
        <v>232</v>
      </c>
      <c r="B74" s="6" t="s">
        <v>233</v>
      </c>
      <c r="C74" s="6" t="s">
        <v>234</v>
      </c>
      <c r="D74" s="10" t="s">
        <v>387</v>
      </c>
      <c r="E74" s="10" t="s">
        <v>387</v>
      </c>
      <c r="F74" s="10" t="s">
        <v>387</v>
      </c>
      <c r="G74" s="10" t="s">
        <v>387</v>
      </c>
      <c r="H74" s="10" t="s">
        <v>387</v>
      </c>
      <c r="I74" s="10" t="s">
        <v>387</v>
      </c>
      <c r="J74" s="10" t="s">
        <v>387</v>
      </c>
      <c r="K74" s="10" t="s">
        <v>387</v>
      </c>
      <c r="L74" s="10" t="s">
        <v>387</v>
      </c>
      <c r="M74" s="10" t="s">
        <v>387</v>
      </c>
      <c r="N74" s="10" t="s">
        <v>387</v>
      </c>
      <c r="O74" s="10">
        <v>0</v>
      </c>
      <c r="P74" s="10">
        <v>0</v>
      </c>
    </row>
    <row r="75" spans="1:16" ht="24.95" customHeight="1" x14ac:dyDescent="0.15">
      <c r="A75" s="7" t="s">
        <v>235</v>
      </c>
      <c r="B75" s="6" t="s">
        <v>236</v>
      </c>
      <c r="C75" s="6" t="s">
        <v>237</v>
      </c>
      <c r="D75" s="10" t="s">
        <v>387</v>
      </c>
      <c r="E75" s="10" t="s">
        <v>387</v>
      </c>
      <c r="F75" s="10" t="s">
        <v>387</v>
      </c>
      <c r="G75" s="10" t="s">
        <v>387</v>
      </c>
      <c r="H75" s="10" t="s">
        <v>387</v>
      </c>
      <c r="I75" s="10" t="s">
        <v>387</v>
      </c>
      <c r="J75" s="10" t="s">
        <v>387</v>
      </c>
      <c r="K75" s="10" t="s">
        <v>387</v>
      </c>
      <c r="L75" s="10" t="s">
        <v>387</v>
      </c>
      <c r="M75" s="10" t="s">
        <v>387</v>
      </c>
      <c r="N75" s="10" t="s">
        <v>387</v>
      </c>
      <c r="O75" s="10">
        <v>0</v>
      </c>
      <c r="P75" s="10">
        <v>0</v>
      </c>
    </row>
    <row r="76" spans="1:16" ht="63" customHeight="1" x14ac:dyDescent="0.15">
      <c r="A76" s="7" t="s">
        <v>240</v>
      </c>
      <c r="B76" s="6" t="s">
        <v>241</v>
      </c>
      <c r="C76" s="6" t="s">
        <v>237</v>
      </c>
      <c r="D76" s="10" t="s">
        <v>387</v>
      </c>
      <c r="E76" s="10" t="s">
        <v>387</v>
      </c>
      <c r="F76" s="10" t="s">
        <v>387</v>
      </c>
      <c r="G76" s="10" t="s">
        <v>387</v>
      </c>
      <c r="H76" s="10" t="s">
        <v>387</v>
      </c>
      <c r="I76" s="10" t="s">
        <v>387</v>
      </c>
      <c r="J76" s="10" t="s">
        <v>387</v>
      </c>
      <c r="K76" s="10" t="s">
        <v>387</v>
      </c>
      <c r="L76" s="10" t="s">
        <v>387</v>
      </c>
      <c r="M76" s="10" t="s">
        <v>387</v>
      </c>
      <c r="N76" s="10" t="s">
        <v>387</v>
      </c>
      <c r="O76" s="10">
        <v>0</v>
      </c>
      <c r="P76" s="10">
        <v>0</v>
      </c>
    </row>
    <row r="77" spans="1:16" ht="50.1" customHeight="1" x14ac:dyDescent="0.15">
      <c r="A77" s="7" t="s">
        <v>242</v>
      </c>
      <c r="B77" s="6" t="s">
        <v>243</v>
      </c>
      <c r="C77" s="6" t="s">
        <v>237</v>
      </c>
      <c r="D77" s="10" t="s">
        <v>387</v>
      </c>
      <c r="E77" s="10" t="s">
        <v>387</v>
      </c>
      <c r="F77" s="10" t="s">
        <v>387</v>
      </c>
      <c r="G77" s="10" t="s">
        <v>387</v>
      </c>
      <c r="H77" s="10" t="s">
        <v>387</v>
      </c>
      <c r="I77" s="10" t="s">
        <v>387</v>
      </c>
      <c r="J77" s="10" t="s">
        <v>387</v>
      </c>
      <c r="K77" s="10" t="s">
        <v>387</v>
      </c>
      <c r="L77" s="10" t="s">
        <v>387</v>
      </c>
      <c r="M77" s="10" t="s">
        <v>387</v>
      </c>
      <c r="N77" s="10" t="s">
        <v>387</v>
      </c>
      <c r="O77" s="10">
        <v>0</v>
      </c>
      <c r="P77" s="10">
        <v>0</v>
      </c>
    </row>
    <row r="78" spans="1:16" ht="75" customHeight="1" x14ac:dyDescent="0.15">
      <c r="A78" s="7" t="s">
        <v>245</v>
      </c>
      <c r="B78" s="6" t="s">
        <v>246</v>
      </c>
      <c r="C78" s="6" t="s">
        <v>247</v>
      </c>
      <c r="D78" s="10" t="s">
        <v>387</v>
      </c>
      <c r="E78" s="10" t="s">
        <v>387</v>
      </c>
      <c r="F78" s="10" t="s">
        <v>387</v>
      </c>
      <c r="G78" s="10" t="s">
        <v>387</v>
      </c>
      <c r="H78" s="10" t="s">
        <v>387</v>
      </c>
      <c r="I78" s="10" t="s">
        <v>387</v>
      </c>
      <c r="J78" s="10" t="s">
        <v>387</v>
      </c>
      <c r="K78" s="10" t="s">
        <v>387</v>
      </c>
      <c r="L78" s="10" t="s">
        <v>387</v>
      </c>
      <c r="M78" s="10" t="s">
        <v>387</v>
      </c>
      <c r="N78" s="10" t="s">
        <v>387</v>
      </c>
      <c r="O78" s="10">
        <v>0</v>
      </c>
      <c r="P78" s="10">
        <v>0</v>
      </c>
    </row>
    <row r="79" spans="1:16" ht="63" customHeight="1" x14ac:dyDescent="0.15">
      <c r="A79" s="7" t="s">
        <v>240</v>
      </c>
      <c r="B79" s="6" t="s">
        <v>248</v>
      </c>
      <c r="C79" s="6" t="s">
        <v>247</v>
      </c>
      <c r="D79" s="10" t="s">
        <v>387</v>
      </c>
      <c r="E79" s="10" t="s">
        <v>387</v>
      </c>
      <c r="F79" s="10" t="s">
        <v>387</v>
      </c>
      <c r="G79" s="10" t="s">
        <v>387</v>
      </c>
      <c r="H79" s="10" t="s">
        <v>387</v>
      </c>
      <c r="I79" s="10" t="s">
        <v>387</v>
      </c>
      <c r="J79" s="10" t="s">
        <v>387</v>
      </c>
      <c r="K79" s="10" t="s">
        <v>387</v>
      </c>
      <c r="L79" s="10" t="s">
        <v>387</v>
      </c>
      <c r="M79" s="10" t="s">
        <v>387</v>
      </c>
      <c r="N79" s="10" t="s">
        <v>387</v>
      </c>
      <c r="O79" s="10">
        <v>0</v>
      </c>
      <c r="P79" s="10">
        <v>0</v>
      </c>
    </row>
    <row r="80" spans="1:16" ht="50.1" customHeight="1" x14ac:dyDescent="0.15">
      <c r="A80" s="7" t="s">
        <v>242</v>
      </c>
      <c r="B80" s="6" t="s">
        <v>249</v>
      </c>
      <c r="C80" s="6" t="s">
        <v>247</v>
      </c>
      <c r="D80" s="10" t="s">
        <v>387</v>
      </c>
      <c r="E80" s="10" t="s">
        <v>387</v>
      </c>
      <c r="F80" s="10" t="s">
        <v>387</v>
      </c>
      <c r="G80" s="10" t="s">
        <v>387</v>
      </c>
      <c r="H80" s="10" t="s">
        <v>387</v>
      </c>
      <c r="I80" s="10" t="s">
        <v>387</v>
      </c>
      <c r="J80" s="10" t="s">
        <v>387</v>
      </c>
      <c r="K80" s="10" t="s">
        <v>387</v>
      </c>
      <c r="L80" s="10" t="s">
        <v>387</v>
      </c>
      <c r="M80" s="10" t="s">
        <v>387</v>
      </c>
      <c r="N80" s="10" t="s">
        <v>387</v>
      </c>
      <c r="O80" s="10">
        <v>0</v>
      </c>
      <c r="P80" s="10">
        <v>0</v>
      </c>
    </row>
    <row r="81" spans="1:16" ht="50.1" customHeight="1" x14ac:dyDescent="0.15">
      <c r="A81" s="7" t="s">
        <v>250</v>
      </c>
      <c r="B81" s="6" t="s">
        <v>251</v>
      </c>
      <c r="C81" s="6" t="s">
        <v>96</v>
      </c>
      <c r="D81" s="10">
        <v>0</v>
      </c>
      <c r="E81" s="10" t="s">
        <v>387</v>
      </c>
      <c r="F81" s="10" t="s">
        <v>387</v>
      </c>
      <c r="G81" s="10" t="s">
        <v>387</v>
      </c>
      <c r="H81" s="10" t="s">
        <v>387</v>
      </c>
      <c r="I81" s="10" t="s">
        <v>387</v>
      </c>
      <c r="J81" s="10" t="s">
        <v>387</v>
      </c>
      <c r="K81" s="10" t="s">
        <v>387</v>
      </c>
      <c r="L81" s="10">
        <v>0</v>
      </c>
      <c r="M81" s="10" t="s">
        <v>387</v>
      </c>
      <c r="N81" s="10" t="s">
        <v>387</v>
      </c>
      <c r="O81" s="10">
        <v>0</v>
      </c>
      <c r="P81" s="10">
        <v>0</v>
      </c>
    </row>
    <row r="82" spans="1:16" ht="75" customHeight="1" x14ac:dyDescent="0.15">
      <c r="A82" s="7" t="s">
        <v>252</v>
      </c>
      <c r="B82" s="6" t="s">
        <v>253</v>
      </c>
      <c r="C82" s="6" t="s">
        <v>254</v>
      </c>
      <c r="D82" s="10">
        <v>0</v>
      </c>
      <c r="E82" s="10" t="s">
        <v>387</v>
      </c>
      <c r="F82" s="10" t="s">
        <v>387</v>
      </c>
      <c r="G82" s="10" t="s">
        <v>387</v>
      </c>
      <c r="H82" s="10" t="s">
        <v>387</v>
      </c>
      <c r="I82" s="10" t="s">
        <v>387</v>
      </c>
      <c r="J82" s="10" t="s">
        <v>387</v>
      </c>
      <c r="K82" s="10" t="s">
        <v>387</v>
      </c>
      <c r="L82" s="10">
        <v>0</v>
      </c>
      <c r="M82" s="10" t="s">
        <v>387</v>
      </c>
      <c r="N82" s="10" t="s">
        <v>387</v>
      </c>
      <c r="O82" s="10">
        <v>0</v>
      </c>
      <c r="P82" s="10">
        <v>0</v>
      </c>
    </row>
    <row r="83" spans="1:16" ht="24.95" customHeight="1" x14ac:dyDescent="0.15">
      <c r="A83" s="7" t="s">
        <v>256</v>
      </c>
      <c r="B83" s="6" t="s">
        <v>257</v>
      </c>
      <c r="C83" s="6" t="s">
        <v>96</v>
      </c>
      <c r="D83" s="10">
        <v>365459822.98000002</v>
      </c>
      <c r="E83" s="10">
        <v>145636143.69</v>
      </c>
      <c r="F83" s="10" t="s">
        <v>387</v>
      </c>
      <c r="G83" s="10">
        <v>154135000</v>
      </c>
      <c r="H83" s="10" t="s">
        <v>387</v>
      </c>
      <c r="I83" s="10" t="s">
        <v>387</v>
      </c>
      <c r="J83" s="10" t="s">
        <v>387</v>
      </c>
      <c r="K83" s="10" t="s">
        <v>387</v>
      </c>
      <c r="L83" s="10">
        <v>65688679.289999999</v>
      </c>
      <c r="M83" s="10" t="s">
        <v>387</v>
      </c>
      <c r="N83" s="10" t="s">
        <v>387</v>
      </c>
      <c r="O83" s="10">
        <v>171721932.38999999</v>
      </c>
      <c r="P83" s="10">
        <v>171721932.38999999</v>
      </c>
    </row>
    <row r="84" spans="1:16" ht="50.1" customHeight="1" x14ac:dyDescent="0.15">
      <c r="A84" s="7" t="s">
        <v>258</v>
      </c>
      <c r="B84" s="6" t="s">
        <v>259</v>
      </c>
      <c r="C84" s="6" t="s">
        <v>222</v>
      </c>
      <c r="D84" s="10" t="s">
        <v>387</v>
      </c>
      <c r="E84" s="10" t="s">
        <v>387</v>
      </c>
      <c r="F84" s="10" t="s">
        <v>387</v>
      </c>
      <c r="G84" s="10" t="s">
        <v>387</v>
      </c>
      <c r="H84" s="10" t="s">
        <v>387</v>
      </c>
      <c r="I84" s="10" t="s">
        <v>387</v>
      </c>
      <c r="J84" s="10" t="s">
        <v>387</v>
      </c>
      <c r="K84" s="10" t="s">
        <v>387</v>
      </c>
      <c r="L84" s="10" t="s">
        <v>387</v>
      </c>
      <c r="M84" s="10" t="s">
        <v>387</v>
      </c>
      <c r="N84" s="10" t="s">
        <v>387</v>
      </c>
      <c r="O84" s="10">
        <v>0</v>
      </c>
      <c r="P84" s="10">
        <v>0</v>
      </c>
    </row>
    <row r="85" spans="1:16" ht="50.1" customHeight="1" x14ac:dyDescent="0.15">
      <c r="A85" s="7" t="s">
        <v>260</v>
      </c>
      <c r="B85" s="6" t="s">
        <v>261</v>
      </c>
      <c r="C85" s="6" t="s">
        <v>262</v>
      </c>
      <c r="D85" s="10">
        <v>154135000</v>
      </c>
      <c r="E85" s="10" t="s">
        <v>387</v>
      </c>
      <c r="F85" s="10" t="s">
        <v>387</v>
      </c>
      <c r="G85" s="10">
        <v>154135000</v>
      </c>
      <c r="H85" s="10" t="s">
        <v>387</v>
      </c>
      <c r="I85" s="10" t="s">
        <v>387</v>
      </c>
      <c r="J85" s="10" t="s">
        <v>387</v>
      </c>
      <c r="K85" s="10" t="s">
        <v>387</v>
      </c>
      <c r="L85" s="10">
        <v>0</v>
      </c>
      <c r="M85" s="10" t="s">
        <v>387</v>
      </c>
      <c r="N85" s="10" t="s">
        <v>387</v>
      </c>
      <c r="O85" s="10">
        <v>0</v>
      </c>
      <c r="P85" s="10">
        <v>0</v>
      </c>
    </row>
    <row r="86" spans="1:16" ht="50.1" customHeight="1" x14ac:dyDescent="0.15">
      <c r="A86" s="7" t="s">
        <v>260</v>
      </c>
      <c r="B86" s="6" t="s">
        <v>263</v>
      </c>
      <c r="C86" s="6" t="s">
        <v>262</v>
      </c>
      <c r="D86" s="10">
        <v>154135000</v>
      </c>
      <c r="E86" s="10" t="s">
        <v>387</v>
      </c>
      <c r="F86" s="10" t="s">
        <v>387</v>
      </c>
      <c r="G86" s="10">
        <v>154135000</v>
      </c>
      <c r="H86" s="10" t="s">
        <v>387</v>
      </c>
      <c r="I86" s="10" t="s">
        <v>387</v>
      </c>
      <c r="J86" s="10" t="s">
        <v>387</v>
      </c>
      <c r="K86" s="10" t="s">
        <v>387</v>
      </c>
      <c r="L86" s="10">
        <v>0</v>
      </c>
      <c r="M86" s="10" t="s">
        <v>387</v>
      </c>
      <c r="N86" s="10" t="s">
        <v>387</v>
      </c>
      <c r="O86" s="10">
        <v>0</v>
      </c>
      <c r="P86" s="10">
        <v>0</v>
      </c>
    </row>
    <row r="87" spans="1:16" ht="24.95" customHeight="1" x14ac:dyDescent="0.15">
      <c r="A87" s="7" t="s">
        <v>266</v>
      </c>
      <c r="B87" s="6" t="s">
        <v>267</v>
      </c>
      <c r="C87" s="6" t="s">
        <v>262</v>
      </c>
      <c r="D87" s="10" t="s">
        <v>387</v>
      </c>
      <c r="E87" s="10" t="s">
        <v>387</v>
      </c>
      <c r="F87" s="10" t="s">
        <v>387</v>
      </c>
      <c r="G87" s="10" t="s">
        <v>387</v>
      </c>
      <c r="H87" s="10" t="s">
        <v>387</v>
      </c>
      <c r="I87" s="10" t="s">
        <v>387</v>
      </c>
      <c r="J87" s="10" t="s">
        <v>387</v>
      </c>
      <c r="K87" s="10" t="s">
        <v>387</v>
      </c>
      <c r="L87" s="10" t="s">
        <v>387</v>
      </c>
      <c r="M87" s="10" t="s">
        <v>387</v>
      </c>
      <c r="N87" s="10" t="s">
        <v>387</v>
      </c>
      <c r="O87" s="10">
        <v>0</v>
      </c>
      <c r="P87" s="10">
        <v>0</v>
      </c>
    </row>
    <row r="88" spans="1:16" ht="24.95" customHeight="1" x14ac:dyDescent="0.15">
      <c r="A88" s="7" t="s">
        <v>270</v>
      </c>
      <c r="B88" s="6" t="s">
        <v>271</v>
      </c>
      <c r="C88" s="6" t="s">
        <v>262</v>
      </c>
      <c r="D88" s="10" t="s">
        <v>387</v>
      </c>
      <c r="E88" s="10" t="s">
        <v>387</v>
      </c>
      <c r="F88" s="10" t="s">
        <v>387</v>
      </c>
      <c r="G88" s="10" t="s">
        <v>387</v>
      </c>
      <c r="H88" s="10" t="s">
        <v>387</v>
      </c>
      <c r="I88" s="10" t="s">
        <v>387</v>
      </c>
      <c r="J88" s="10" t="s">
        <v>387</v>
      </c>
      <c r="K88" s="10" t="s">
        <v>387</v>
      </c>
      <c r="L88" s="10" t="s">
        <v>387</v>
      </c>
      <c r="M88" s="10" t="s">
        <v>387</v>
      </c>
      <c r="N88" s="10" t="s">
        <v>387</v>
      </c>
      <c r="O88" s="10">
        <v>0</v>
      </c>
      <c r="P88" s="10">
        <v>0</v>
      </c>
    </row>
    <row r="89" spans="1:16" ht="24.95" customHeight="1" x14ac:dyDescent="0.15">
      <c r="A89" s="7" t="s">
        <v>274</v>
      </c>
      <c r="B89" s="6" t="s">
        <v>275</v>
      </c>
      <c r="C89" s="6" t="s">
        <v>276</v>
      </c>
      <c r="D89" s="10">
        <v>159703800.86000001</v>
      </c>
      <c r="E89" s="10">
        <v>106137446.39</v>
      </c>
      <c r="F89" s="10" t="s">
        <v>387</v>
      </c>
      <c r="G89" s="10">
        <v>0</v>
      </c>
      <c r="H89" s="10" t="s">
        <v>387</v>
      </c>
      <c r="I89" s="10" t="s">
        <v>387</v>
      </c>
      <c r="J89" s="10" t="s">
        <v>387</v>
      </c>
      <c r="K89" s="10" t="s">
        <v>387</v>
      </c>
      <c r="L89" s="10">
        <v>53566354.469999999</v>
      </c>
      <c r="M89" s="10" t="s">
        <v>387</v>
      </c>
      <c r="N89" s="10" t="s">
        <v>387</v>
      </c>
      <c r="O89" s="10">
        <v>130600910.27</v>
      </c>
      <c r="P89" s="10">
        <v>130600910.27</v>
      </c>
    </row>
    <row r="90" spans="1:16" ht="38.1" customHeight="1" x14ac:dyDescent="0.15">
      <c r="A90" s="7" t="s">
        <v>277</v>
      </c>
      <c r="B90" s="6" t="s">
        <v>278</v>
      </c>
      <c r="C90" s="6" t="s">
        <v>276</v>
      </c>
      <c r="D90" s="10">
        <v>87357002.170000002</v>
      </c>
      <c r="E90" s="10">
        <v>63546738.399999999</v>
      </c>
      <c r="F90" s="10" t="s">
        <v>387</v>
      </c>
      <c r="G90" s="10">
        <v>0</v>
      </c>
      <c r="H90" s="10" t="s">
        <v>387</v>
      </c>
      <c r="I90" s="10" t="s">
        <v>387</v>
      </c>
      <c r="J90" s="10" t="s">
        <v>387</v>
      </c>
      <c r="K90" s="10" t="s">
        <v>387</v>
      </c>
      <c r="L90" s="10">
        <v>23810263.77</v>
      </c>
      <c r="M90" s="10" t="s">
        <v>387</v>
      </c>
      <c r="N90" s="10" t="s">
        <v>387</v>
      </c>
      <c r="O90" s="10">
        <v>65946864.159999996</v>
      </c>
      <c r="P90" s="10">
        <v>65946864.159999996</v>
      </c>
    </row>
    <row r="91" spans="1:16" ht="38.1" customHeight="1" x14ac:dyDescent="0.15">
      <c r="A91" s="7" t="s">
        <v>279</v>
      </c>
      <c r="B91" s="6" t="s">
        <v>280</v>
      </c>
      <c r="C91" s="6" t="s">
        <v>276</v>
      </c>
      <c r="D91" s="10">
        <v>1939200</v>
      </c>
      <c r="E91" s="10">
        <v>570000</v>
      </c>
      <c r="F91" s="10" t="s">
        <v>387</v>
      </c>
      <c r="G91" s="10" t="s">
        <v>387</v>
      </c>
      <c r="H91" s="10" t="s">
        <v>387</v>
      </c>
      <c r="I91" s="10" t="s">
        <v>387</v>
      </c>
      <c r="J91" s="10" t="s">
        <v>387</v>
      </c>
      <c r="K91" s="10" t="s">
        <v>387</v>
      </c>
      <c r="L91" s="10">
        <v>1369200</v>
      </c>
      <c r="M91" s="10" t="s">
        <v>387</v>
      </c>
      <c r="N91" s="10" t="s">
        <v>387</v>
      </c>
      <c r="O91" s="10">
        <v>1939200</v>
      </c>
      <c r="P91" s="10">
        <v>1939200</v>
      </c>
    </row>
    <row r="92" spans="1:16" ht="24.95" customHeight="1" x14ac:dyDescent="0.15">
      <c r="A92" s="7" t="s">
        <v>143</v>
      </c>
      <c r="B92" s="6" t="s">
        <v>283</v>
      </c>
      <c r="C92" s="6" t="s">
        <v>276</v>
      </c>
      <c r="D92" s="10">
        <v>3000000</v>
      </c>
      <c r="E92" s="10" t="s">
        <v>387</v>
      </c>
      <c r="F92" s="10" t="s">
        <v>387</v>
      </c>
      <c r="G92" s="10" t="s">
        <v>387</v>
      </c>
      <c r="H92" s="10" t="s">
        <v>387</v>
      </c>
      <c r="I92" s="10" t="s">
        <v>387</v>
      </c>
      <c r="J92" s="10" t="s">
        <v>387</v>
      </c>
      <c r="K92" s="10" t="s">
        <v>387</v>
      </c>
      <c r="L92" s="10">
        <v>3000000</v>
      </c>
      <c r="M92" s="10" t="s">
        <v>387</v>
      </c>
      <c r="N92" s="10" t="s">
        <v>387</v>
      </c>
      <c r="O92" s="10">
        <v>3000000</v>
      </c>
      <c r="P92" s="10">
        <v>3000000</v>
      </c>
    </row>
    <row r="93" spans="1:16" ht="50.1" customHeight="1" x14ac:dyDescent="0.15">
      <c r="A93" s="7" t="s">
        <v>284</v>
      </c>
      <c r="B93" s="6" t="s">
        <v>285</v>
      </c>
      <c r="C93" s="6" t="s">
        <v>276</v>
      </c>
      <c r="D93" s="10">
        <v>7414399.6500000004</v>
      </c>
      <c r="E93" s="10">
        <v>5709473.8899999997</v>
      </c>
      <c r="F93" s="10" t="s">
        <v>387</v>
      </c>
      <c r="G93" s="10" t="s">
        <v>387</v>
      </c>
      <c r="H93" s="10" t="s">
        <v>387</v>
      </c>
      <c r="I93" s="10" t="s">
        <v>387</v>
      </c>
      <c r="J93" s="10" t="s">
        <v>387</v>
      </c>
      <c r="K93" s="10" t="s">
        <v>387</v>
      </c>
      <c r="L93" s="10">
        <v>1704925.76</v>
      </c>
      <c r="M93" s="10" t="s">
        <v>387</v>
      </c>
      <c r="N93" s="10" t="s">
        <v>387</v>
      </c>
      <c r="O93" s="10">
        <v>5814399.6500000004</v>
      </c>
      <c r="P93" s="10">
        <v>5814399.6500000004</v>
      </c>
    </row>
    <row r="94" spans="1:16" ht="24.95" customHeight="1" x14ac:dyDescent="0.15">
      <c r="A94" s="7" t="s">
        <v>288</v>
      </c>
      <c r="B94" s="6" t="s">
        <v>289</v>
      </c>
      <c r="C94" s="6" t="s">
        <v>276</v>
      </c>
      <c r="D94" s="10">
        <v>676000</v>
      </c>
      <c r="E94" s="10">
        <v>0</v>
      </c>
      <c r="F94" s="10" t="s">
        <v>387</v>
      </c>
      <c r="G94" s="10" t="s">
        <v>387</v>
      </c>
      <c r="H94" s="10" t="s">
        <v>387</v>
      </c>
      <c r="I94" s="10" t="s">
        <v>387</v>
      </c>
      <c r="J94" s="10" t="s">
        <v>387</v>
      </c>
      <c r="K94" s="10" t="s">
        <v>387</v>
      </c>
      <c r="L94" s="10">
        <v>676000</v>
      </c>
      <c r="M94" s="10" t="s">
        <v>387</v>
      </c>
      <c r="N94" s="10" t="s">
        <v>387</v>
      </c>
      <c r="O94" s="10">
        <v>676000</v>
      </c>
      <c r="P94" s="10">
        <v>676000</v>
      </c>
    </row>
    <row r="95" spans="1:16" ht="75" customHeight="1" x14ac:dyDescent="0.15">
      <c r="A95" s="7" t="s">
        <v>292</v>
      </c>
      <c r="B95" s="6" t="s">
        <v>293</v>
      </c>
      <c r="C95" s="6" t="s">
        <v>276</v>
      </c>
      <c r="D95" s="10">
        <v>14788338.859999999</v>
      </c>
      <c r="E95" s="10">
        <v>9788338.8599999994</v>
      </c>
      <c r="F95" s="10" t="s">
        <v>387</v>
      </c>
      <c r="G95" s="10">
        <v>0</v>
      </c>
      <c r="H95" s="10" t="s">
        <v>387</v>
      </c>
      <c r="I95" s="10" t="s">
        <v>387</v>
      </c>
      <c r="J95" s="10" t="s">
        <v>387</v>
      </c>
      <c r="K95" s="10" t="s">
        <v>387</v>
      </c>
      <c r="L95" s="10">
        <v>5000000</v>
      </c>
      <c r="M95" s="10" t="s">
        <v>387</v>
      </c>
      <c r="N95" s="10" t="s">
        <v>387</v>
      </c>
      <c r="O95" s="10">
        <v>10788338.859999999</v>
      </c>
      <c r="P95" s="10">
        <v>10788338.859999999</v>
      </c>
    </row>
    <row r="96" spans="1:16" ht="75" customHeight="1" x14ac:dyDescent="0.15">
      <c r="A96" s="7" t="s">
        <v>147</v>
      </c>
      <c r="B96" s="6" t="s">
        <v>296</v>
      </c>
      <c r="C96" s="6" t="s">
        <v>276</v>
      </c>
      <c r="D96" s="10">
        <v>38146904.909999996</v>
      </c>
      <c r="E96" s="10">
        <v>36146904.909999996</v>
      </c>
      <c r="F96" s="10" t="s">
        <v>387</v>
      </c>
      <c r="G96" s="10">
        <v>0</v>
      </c>
      <c r="H96" s="10" t="s">
        <v>387</v>
      </c>
      <c r="I96" s="10" t="s">
        <v>387</v>
      </c>
      <c r="J96" s="10" t="s">
        <v>387</v>
      </c>
      <c r="K96" s="10" t="s">
        <v>387</v>
      </c>
      <c r="L96" s="10">
        <v>2000000</v>
      </c>
      <c r="M96" s="10" t="s">
        <v>387</v>
      </c>
      <c r="N96" s="10" t="s">
        <v>387</v>
      </c>
      <c r="O96" s="10">
        <v>34146904.909999996</v>
      </c>
      <c r="P96" s="10">
        <v>34146904.909999996</v>
      </c>
    </row>
    <row r="97" spans="1:16" ht="24.95" customHeight="1" x14ac:dyDescent="0.15">
      <c r="A97" s="7" t="s">
        <v>297</v>
      </c>
      <c r="B97" s="6" t="s">
        <v>298</v>
      </c>
      <c r="C97" s="6" t="s">
        <v>276</v>
      </c>
      <c r="D97" s="10">
        <v>405000</v>
      </c>
      <c r="E97" s="10">
        <v>155000</v>
      </c>
      <c r="F97" s="10" t="s">
        <v>387</v>
      </c>
      <c r="G97" s="10" t="s">
        <v>387</v>
      </c>
      <c r="H97" s="10" t="s">
        <v>387</v>
      </c>
      <c r="I97" s="10" t="s">
        <v>387</v>
      </c>
      <c r="J97" s="10" t="s">
        <v>387</v>
      </c>
      <c r="K97" s="10" t="s">
        <v>387</v>
      </c>
      <c r="L97" s="10">
        <v>250000</v>
      </c>
      <c r="M97" s="10" t="s">
        <v>387</v>
      </c>
      <c r="N97" s="10" t="s">
        <v>387</v>
      </c>
      <c r="O97" s="10">
        <v>405000</v>
      </c>
      <c r="P97" s="10">
        <v>405000</v>
      </c>
    </row>
    <row r="98" spans="1:16" ht="75" customHeight="1" x14ac:dyDescent="0.15">
      <c r="A98" s="7" t="s">
        <v>301</v>
      </c>
      <c r="B98" s="6" t="s">
        <v>302</v>
      </c>
      <c r="C98" s="6" t="s">
        <v>276</v>
      </c>
      <c r="D98" s="10">
        <v>20987158.75</v>
      </c>
      <c r="E98" s="10">
        <v>11177020.74</v>
      </c>
      <c r="F98" s="10" t="s">
        <v>387</v>
      </c>
      <c r="G98" s="10" t="s">
        <v>387</v>
      </c>
      <c r="H98" s="10" t="s">
        <v>387</v>
      </c>
      <c r="I98" s="10" t="s">
        <v>387</v>
      </c>
      <c r="J98" s="10" t="s">
        <v>387</v>
      </c>
      <c r="K98" s="10" t="s">
        <v>387</v>
      </c>
      <c r="L98" s="10">
        <v>9810138.0099999998</v>
      </c>
      <c r="M98" s="10" t="s">
        <v>387</v>
      </c>
      <c r="N98" s="10" t="s">
        <v>387</v>
      </c>
      <c r="O98" s="10">
        <v>9177020.7400000002</v>
      </c>
      <c r="P98" s="10">
        <v>9177020.7400000002</v>
      </c>
    </row>
    <row r="99" spans="1:16" ht="38.1" customHeight="1" x14ac:dyDescent="0.15">
      <c r="A99" s="7" t="s">
        <v>304</v>
      </c>
      <c r="B99" s="6" t="s">
        <v>305</v>
      </c>
      <c r="C99" s="6" t="s">
        <v>276</v>
      </c>
      <c r="D99" s="10">
        <v>72346798.689999998</v>
      </c>
      <c r="E99" s="10">
        <v>42590707.990000002</v>
      </c>
      <c r="F99" s="10" t="s">
        <v>387</v>
      </c>
      <c r="G99" s="10">
        <v>0</v>
      </c>
      <c r="H99" s="10" t="s">
        <v>387</v>
      </c>
      <c r="I99" s="10" t="s">
        <v>387</v>
      </c>
      <c r="J99" s="10" t="s">
        <v>387</v>
      </c>
      <c r="K99" s="10" t="s">
        <v>387</v>
      </c>
      <c r="L99" s="10">
        <v>29756090.699999999</v>
      </c>
      <c r="M99" s="10" t="s">
        <v>387</v>
      </c>
      <c r="N99" s="10" t="s">
        <v>387</v>
      </c>
      <c r="O99" s="10">
        <v>64654046.109999999</v>
      </c>
      <c r="P99" s="10">
        <v>64654046.109999999</v>
      </c>
    </row>
    <row r="100" spans="1:16" ht="38.1" customHeight="1" x14ac:dyDescent="0.15">
      <c r="A100" s="7" t="s">
        <v>306</v>
      </c>
      <c r="B100" s="6" t="s">
        <v>307</v>
      </c>
      <c r="C100" s="6" t="s">
        <v>276</v>
      </c>
      <c r="D100" s="10">
        <v>25714844.170000002</v>
      </c>
      <c r="E100" s="10">
        <v>17963173</v>
      </c>
      <c r="F100" s="10" t="s">
        <v>387</v>
      </c>
      <c r="G100" s="10">
        <v>0</v>
      </c>
      <c r="H100" s="10" t="s">
        <v>387</v>
      </c>
      <c r="I100" s="10" t="s">
        <v>387</v>
      </c>
      <c r="J100" s="10" t="s">
        <v>387</v>
      </c>
      <c r="K100" s="10" t="s">
        <v>387</v>
      </c>
      <c r="L100" s="10">
        <v>7751671.1699999999</v>
      </c>
      <c r="M100" s="10" t="s">
        <v>387</v>
      </c>
      <c r="N100" s="10" t="s">
        <v>387</v>
      </c>
      <c r="O100" s="10">
        <v>23714844.170000002</v>
      </c>
      <c r="P100" s="10">
        <v>23714844.170000002</v>
      </c>
    </row>
    <row r="101" spans="1:16" ht="24.95" customHeight="1" x14ac:dyDescent="0.15">
      <c r="A101" s="7" t="s">
        <v>310</v>
      </c>
      <c r="B101" s="6" t="s">
        <v>311</v>
      </c>
      <c r="C101" s="6" t="s">
        <v>276</v>
      </c>
      <c r="D101" s="10" t="s">
        <v>387</v>
      </c>
      <c r="E101" s="10" t="s">
        <v>387</v>
      </c>
      <c r="F101" s="10" t="s">
        <v>387</v>
      </c>
      <c r="G101" s="10" t="s">
        <v>387</v>
      </c>
      <c r="H101" s="10" t="s">
        <v>387</v>
      </c>
      <c r="I101" s="10" t="s">
        <v>387</v>
      </c>
      <c r="J101" s="10" t="s">
        <v>387</v>
      </c>
      <c r="K101" s="10" t="s">
        <v>387</v>
      </c>
      <c r="L101" s="10" t="s">
        <v>387</v>
      </c>
      <c r="M101" s="10" t="s">
        <v>387</v>
      </c>
      <c r="N101" s="10" t="s">
        <v>387</v>
      </c>
      <c r="O101" s="10">
        <v>0</v>
      </c>
      <c r="P101" s="10">
        <v>0</v>
      </c>
    </row>
    <row r="102" spans="1:16" ht="24.95" customHeight="1" x14ac:dyDescent="0.15">
      <c r="A102" s="7" t="s">
        <v>313</v>
      </c>
      <c r="B102" s="6" t="s">
        <v>314</v>
      </c>
      <c r="C102" s="6" t="s">
        <v>276</v>
      </c>
      <c r="D102" s="10" t="s">
        <v>387</v>
      </c>
      <c r="E102" s="10" t="s">
        <v>387</v>
      </c>
      <c r="F102" s="10" t="s">
        <v>387</v>
      </c>
      <c r="G102" s="10" t="s">
        <v>387</v>
      </c>
      <c r="H102" s="10" t="s">
        <v>387</v>
      </c>
      <c r="I102" s="10" t="s">
        <v>387</v>
      </c>
      <c r="J102" s="10" t="s">
        <v>387</v>
      </c>
      <c r="K102" s="10" t="s">
        <v>387</v>
      </c>
      <c r="L102" s="10" t="s">
        <v>387</v>
      </c>
      <c r="M102" s="10" t="s">
        <v>387</v>
      </c>
      <c r="N102" s="10" t="s">
        <v>387</v>
      </c>
      <c r="O102" s="10">
        <v>0</v>
      </c>
      <c r="P102" s="10">
        <v>0</v>
      </c>
    </row>
    <row r="103" spans="1:16" ht="50.1" customHeight="1" x14ac:dyDescent="0.15">
      <c r="A103" s="7" t="s">
        <v>317</v>
      </c>
      <c r="B103" s="6" t="s">
        <v>318</v>
      </c>
      <c r="C103" s="6" t="s">
        <v>276</v>
      </c>
      <c r="D103" s="10">
        <v>300000</v>
      </c>
      <c r="E103" s="10">
        <v>300000</v>
      </c>
      <c r="F103" s="10" t="s">
        <v>387</v>
      </c>
      <c r="G103" s="10" t="s">
        <v>387</v>
      </c>
      <c r="H103" s="10" t="s">
        <v>387</v>
      </c>
      <c r="I103" s="10" t="s">
        <v>387</v>
      </c>
      <c r="J103" s="10" t="s">
        <v>387</v>
      </c>
      <c r="K103" s="10" t="s">
        <v>387</v>
      </c>
      <c r="L103" s="10" t="s">
        <v>387</v>
      </c>
      <c r="M103" s="10" t="s">
        <v>387</v>
      </c>
      <c r="N103" s="10" t="s">
        <v>387</v>
      </c>
      <c r="O103" s="10">
        <v>300000</v>
      </c>
      <c r="P103" s="10">
        <v>300000</v>
      </c>
    </row>
    <row r="104" spans="1:16" ht="24.95" customHeight="1" x14ac:dyDescent="0.15">
      <c r="A104" s="7" t="s">
        <v>321</v>
      </c>
      <c r="B104" s="6" t="s">
        <v>322</v>
      </c>
      <c r="C104" s="6" t="s">
        <v>276</v>
      </c>
      <c r="D104" s="10">
        <v>13800821.9</v>
      </c>
      <c r="E104" s="10" t="s">
        <v>387</v>
      </c>
      <c r="F104" s="10" t="s">
        <v>387</v>
      </c>
      <c r="G104" s="10">
        <v>0</v>
      </c>
      <c r="H104" s="10" t="s">
        <v>387</v>
      </c>
      <c r="I104" s="10" t="s">
        <v>387</v>
      </c>
      <c r="J104" s="10" t="s">
        <v>387</v>
      </c>
      <c r="K104" s="10" t="s">
        <v>387</v>
      </c>
      <c r="L104" s="10">
        <v>13800821.9</v>
      </c>
      <c r="M104" s="10" t="s">
        <v>387</v>
      </c>
      <c r="N104" s="10" t="s">
        <v>387</v>
      </c>
      <c r="O104" s="10">
        <v>13800821.9</v>
      </c>
      <c r="P104" s="10">
        <v>13800821.9</v>
      </c>
    </row>
    <row r="105" spans="1:16" ht="24.95" customHeight="1" x14ac:dyDescent="0.15">
      <c r="A105" s="7" t="s">
        <v>325</v>
      </c>
      <c r="B105" s="6" t="s">
        <v>326</v>
      </c>
      <c r="C105" s="6" t="s">
        <v>276</v>
      </c>
      <c r="D105" s="10">
        <v>6001227.7999999998</v>
      </c>
      <c r="E105" s="10">
        <v>4701227.8</v>
      </c>
      <c r="F105" s="10" t="s">
        <v>387</v>
      </c>
      <c r="G105" s="10" t="s">
        <v>387</v>
      </c>
      <c r="H105" s="10" t="s">
        <v>387</v>
      </c>
      <c r="I105" s="10" t="s">
        <v>387</v>
      </c>
      <c r="J105" s="10" t="s">
        <v>387</v>
      </c>
      <c r="K105" s="10" t="s">
        <v>387</v>
      </c>
      <c r="L105" s="10">
        <v>1300000</v>
      </c>
      <c r="M105" s="10" t="s">
        <v>387</v>
      </c>
      <c r="N105" s="10" t="s">
        <v>387</v>
      </c>
      <c r="O105" s="10">
        <v>6001227.7999999998</v>
      </c>
      <c r="P105" s="10">
        <v>6001227.7999999998</v>
      </c>
    </row>
    <row r="106" spans="1:16" ht="24.95" customHeight="1" x14ac:dyDescent="0.15">
      <c r="A106" s="7" t="s">
        <v>329</v>
      </c>
      <c r="B106" s="6" t="s">
        <v>330</v>
      </c>
      <c r="C106" s="6" t="s">
        <v>276</v>
      </c>
      <c r="D106" s="10">
        <v>5090623.83</v>
      </c>
      <c r="E106" s="10">
        <v>4090623.83</v>
      </c>
      <c r="F106" s="10" t="s">
        <v>387</v>
      </c>
      <c r="G106" s="10" t="s">
        <v>387</v>
      </c>
      <c r="H106" s="10" t="s">
        <v>387</v>
      </c>
      <c r="I106" s="10" t="s">
        <v>387</v>
      </c>
      <c r="J106" s="10" t="s">
        <v>387</v>
      </c>
      <c r="K106" s="10" t="s">
        <v>387</v>
      </c>
      <c r="L106" s="10">
        <v>1000000</v>
      </c>
      <c r="M106" s="10" t="s">
        <v>387</v>
      </c>
      <c r="N106" s="10" t="s">
        <v>387</v>
      </c>
      <c r="O106" s="10">
        <v>4090623.83</v>
      </c>
      <c r="P106" s="10">
        <v>4090623.83</v>
      </c>
    </row>
    <row r="107" spans="1:16" ht="50.1" customHeight="1" x14ac:dyDescent="0.15">
      <c r="A107" s="7" t="s">
        <v>331</v>
      </c>
      <c r="B107" s="6" t="s">
        <v>332</v>
      </c>
      <c r="C107" s="6" t="s">
        <v>276</v>
      </c>
      <c r="D107" s="10">
        <v>20839280.989999998</v>
      </c>
      <c r="E107" s="10">
        <v>15535683.359999999</v>
      </c>
      <c r="F107" s="10" t="s">
        <v>387</v>
      </c>
      <c r="G107" s="10">
        <v>0</v>
      </c>
      <c r="H107" s="10" t="s">
        <v>387</v>
      </c>
      <c r="I107" s="10" t="s">
        <v>387</v>
      </c>
      <c r="J107" s="10" t="s">
        <v>387</v>
      </c>
      <c r="K107" s="10" t="s">
        <v>387</v>
      </c>
      <c r="L107" s="10">
        <v>5303597.63</v>
      </c>
      <c r="M107" s="10" t="s">
        <v>387</v>
      </c>
      <c r="N107" s="10" t="s">
        <v>387</v>
      </c>
      <c r="O107" s="10">
        <v>16146528.41</v>
      </c>
      <c r="P107" s="10">
        <v>16146528.41</v>
      </c>
    </row>
    <row r="108" spans="1:16" ht="50.1" customHeight="1" x14ac:dyDescent="0.15">
      <c r="A108" s="7" t="s">
        <v>335</v>
      </c>
      <c r="B108" s="6" t="s">
        <v>336</v>
      </c>
      <c r="C108" s="6" t="s">
        <v>276</v>
      </c>
      <c r="D108" s="10">
        <v>600000</v>
      </c>
      <c r="E108" s="10" t="s">
        <v>387</v>
      </c>
      <c r="F108" s="10" t="s">
        <v>387</v>
      </c>
      <c r="G108" s="10" t="s">
        <v>387</v>
      </c>
      <c r="H108" s="10" t="s">
        <v>387</v>
      </c>
      <c r="I108" s="10" t="s">
        <v>387</v>
      </c>
      <c r="J108" s="10" t="s">
        <v>387</v>
      </c>
      <c r="K108" s="10" t="s">
        <v>387</v>
      </c>
      <c r="L108" s="10">
        <v>600000</v>
      </c>
      <c r="M108" s="10" t="s">
        <v>387</v>
      </c>
      <c r="N108" s="10" t="s">
        <v>387</v>
      </c>
      <c r="O108" s="10">
        <v>600000</v>
      </c>
      <c r="P108" s="10">
        <v>600000</v>
      </c>
    </row>
    <row r="109" spans="1:16" ht="75" customHeight="1" x14ac:dyDescent="0.15">
      <c r="A109" s="7" t="s">
        <v>337</v>
      </c>
      <c r="B109" s="6" t="s">
        <v>338</v>
      </c>
      <c r="C109" s="6" t="s">
        <v>276</v>
      </c>
      <c r="D109" s="10" t="s">
        <v>387</v>
      </c>
      <c r="E109" s="10" t="s">
        <v>387</v>
      </c>
      <c r="F109" s="10" t="s">
        <v>387</v>
      </c>
      <c r="G109" s="10" t="s">
        <v>387</v>
      </c>
      <c r="H109" s="10" t="s">
        <v>387</v>
      </c>
      <c r="I109" s="10" t="s">
        <v>387</v>
      </c>
      <c r="J109" s="10" t="s">
        <v>387</v>
      </c>
      <c r="K109" s="10" t="s">
        <v>387</v>
      </c>
      <c r="L109" s="10" t="s">
        <v>387</v>
      </c>
      <c r="M109" s="10" t="s">
        <v>387</v>
      </c>
      <c r="N109" s="10" t="s">
        <v>387</v>
      </c>
      <c r="O109" s="10">
        <v>0</v>
      </c>
      <c r="P109" s="10">
        <v>0</v>
      </c>
    </row>
    <row r="110" spans="1:16" ht="87.95" customHeight="1" x14ac:dyDescent="0.15">
      <c r="A110" s="7" t="s">
        <v>340</v>
      </c>
      <c r="B110" s="6" t="s">
        <v>341</v>
      </c>
      <c r="C110" s="6" t="s">
        <v>342</v>
      </c>
      <c r="D110" s="10" t="s">
        <v>387</v>
      </c>
      <c r="E110" s="10" t="s">
        <v>387</v>
      </c>
      <c r="F110" s="10" t="s">
        <v>387</v>
      </c>
      <c r="G110" s="10" t="s">
        <v>387</v>
      </c>
      <c r="H110" s="10" t="s">
        <v>387</v>
      </c>
      <c r="I110" s="10" t="s">
        <v>387</v>
      </c>
      <c r="J110" s="10" t="s">
        <v>387</v>
      </c>
      <c r="K110" s="10" t="s">
        <v>387</v>
      </c>
      <c r="L110" s="10" t="s">
        <v>387</v>
      </c>
      <c r="M110" s="10" t="s">
        <v>387</v>
      </c>
      <c r="N110" s="10" t="s">
        <v>387</v>
      </c>
      <c r="O110" s="10">
        <v>0</v>
      </c>
      <c r="P110" s="10">
        <v>0</v>
      </c>
    </row>
    <row r="111" spans="1:16" ht="24.95" customHeight="1" x14ac:dyDescent="0.15">
      <c r="A111" s="7" t="s">
        <v>343</v>
      </c>
      <c r="B111" s="6" t="s">
        <v>344</v>
      </c>
      <c r="C111" s="6" t="s">
        <v>345</v>
      </c>
      <c r="D111" s="10">
        <v>51621022.119999997</v>
      </c>
      <c r="E111" s="10">
        <v>39498697.299999997</v>
      </c>
      <c r="F111" s="10" t="s">
        <v>387</v>
      </c>
      <c r="G111" s="10" t="s">
        <v>387</v>
      </c>
      <c r="H111" s="10" t="s">
        <v>387</v>
      </c>
      <c r="I111" s="10" t="s">
        <v>387</v>
      </c>
      <c r="J111" s="10" t="s">
        <v>387</v>
      </c>
      <c r="K111" s="10" t="s">
        <v>387</v>
      </c>
      <c r="L111" s="10">
        <v>12122324.82</v>
      </c>
      <c r="M111" s="10" t="s">
        <v>387</v>
      </c>
      <c r="N111" s="10" t="s">
        <v>387</v>
      </c>
      <c r="O111" s="10">
        <v>41121022.119999997</v>
      </c>
      <c r="P111" s="10">
        <v>41121022.119999997</v>
      </c>
    </row>
    <row r="112" spans="1:16" ht="50.1" customHeight="1" x14ac:dyDescent="0.15">
      <c r="A112" s="7" t="s">
        <v>346</v>
      </c>
      <c r="B112" s="6" t="s">
        <v>347</v>
      </c>
      <c r="C112" s="6" t="s">
        <v>348</v>
      </c>
      <c r="D112" s="10" t="s">
        <v>387</v>
      </c>
      <c r="E112" s="10" t="s">
        <v>387</v>
      </c>
      <c r="F112" s="10" t="s">
        <v>387</v>
      </c>
      <c r="G112" s="10" t="s">
        <v>387</v>
      </c>
      <c r="H112" s="10" t="s">
        <v>387</v>
      </c>
      <c r="I112" s="10" t="s">
        <v>387</v>
      </c>
      <c r="J112" s="10" t="s">
        <v>387</v>
      </c>
      <c r="K112" s="10" t="s">
        <v>387</v>
      </c>
      <c r="L112" s="10" t="s">
        <v>387</v>
      </c>
      <c r="M112" s="10" t="s">
        <v>387</v>
      </c>
      <c r="N112" s="10" t="s">
        <v>387</v>
      </c>
      <c r="O112" s="10">
        <v>0</v>
      </c>
      <c r="P112" s="10">
        <v>0</v>
      </c>
    </row>
    <row r="113" spans="1:16" ht="63" customHeight="1" x14ac:dyDescent="0.15">
      <c r="A113" s="7" t="s">
        <v>349</v>
      </c>
      <c r="B113" s="6" t="s">
        <v>350</v>
      </c>
      <c r="C113" s="6" t="s">
        <v>351</v>
      </c>
      <c r="D113" s="10" t="s">
        <v>387</v>
      </c>
      <c r="E113" s="10" t="s">
        <v>387</v>
      </c>
      <c r="F113" s="10" t="s">
        <v>387</v>
      </c>
      <c r="G113" s="10" t="s">
        <v>387</v>
      </c>
      <c r="H113" s="10" t="s">
        <v>387</v>
      </c>
      <c r="I113" s="10" t="s">
        <v>387</v>
      </c>
      <c r="J113" s="10" t="s">
        <v>387</v>
      </c>
      <c r="K113" s="10" t="s">
        <v>387</v>
      </c>
      <c r="L113" s="10" t="s">
        <v>387</v>
      </c>
      <c r="M113" s="10" t="s">
        <v>387</v>
      </c>
      <c r="N113" s="10" t="s">
        <v>387</v>
      </c>
      <c r="O113" s="10">
        <v>0</v>
      </c>
      <c r="P113" s="10">
        <v>0</v>
      </c>
    </row>
    <row r="114" spans="1:16" ht="50.1" customHeight="1" x14ac:dyDescent="0.15">
      <c r="A114" s="7" t="s">
        <v>352</v>
      </c>
      <c r="B114" s="6" t="s">
        <v>353</v>
      </c>
      <c r="C114" s="6" t="s">
        <v>354</v>
      </c>
      <c r="D114" s="10" t="s">
        <v>387</v>
      </c>
      <c r="E114" s="10" t="s">
        <v>387</v>
      </c>
      <c r="F114" s="10" t="s">
        <v>387</v>
      </c>
      <c r="G114" s="10" t="s">
        <v>387</v>
      </c>
      <c r="H114" s="10" t="s">
        <v>387</v>
      </c>
      <c r="I114" s="10" t="s">
        <v>387</v>
      </c>
      <c r="J114" s="10" t="s">
        <v>387</v>
      </c>
      <c r="K114" s="10" t="s">
        <v>387</v>
      </c>
      <c r="L114" s="10" t="s">
        <v>387</v>
      </c>
      <c r="M114" s="10" t="s">
        <v>387</v>
      </c>
      <c r="N114" s="10" t="s">
        <v>387</v>
      </c>
      <c r="O114" s="10">
        <v>0</v>
      </c>
      <c r="P114" s="10">
        <v>0</v>
      </c>
    </row>
    <row r="115" spans="1:16" ht="24.95" customHeight="1" x14ac:dyDescent="0.15">
      <c r="A115" s="7" t="s">
        <v>355</v>
      </c>
      <c r="B115" s="6" t="s">
        <v>356</v>
      </c>
      <c r="C115" s="6" t="s">
        <v>357</v>
      </c>
      <c r="D115" s="10">
        <v>-5100000</v>
      </c>
      <c r="E115" s="10" t="s">
        <v>387</v>
      </c>
      <c r="F115" s="10" t="s">
        <v>387</v>
      </c>
      <c r="G115" s="10" t="s">
        <v>387</v>
      </c>
      <c r="H115" s="10" t="s">
        <v>387</v>
      </c>
      <c r="I115" s="10" t="s">
        <v>387</v>
      </c>
      <c r="J115" s="10" t="s">
        <v>387</v>
      </c>
      <c r="K115" s="10" t="s">
        <v>387</v>
      </c>
      <c r="L115" s="10">
        <v>-5100000</v>
      </c>
      <c r="M115" s="10" t="s">
        <v>387</v>
      </c>
      <c r="N115" s="10" t="s">
        <v>387</v>
      </c>
      <c r="O115" s="10">
        <v>-5100000</v>
      </c>
      <c r="P115" s="10">
        <v>-5100000</v>
      </c>
    </row>
    <row r="116" spans="1:16" ht="38.1" customHeight="1" x14ac:dyDescent="0.15">
      <c r="A116" s="7" t="s">
        <v>358</v>
      </c>
      <c r="B116" s="6" t="s">
        <v>359</v>
      </c>
      <c r="C116" s="6"/>
      <c r="D116" s="10">
        <v>-4000000</v>
      </c>
      <c r="E116" s="10" t="s">
        <v>387</v>
      </c>
      <c r="F116" s="10" t="s">
        <v>387</v>
      </c>
      <c r="G116" s="10" t="s">
        <v>387</v>
      </c>
      <c r="H116" s="10" t="s">
        <v>387</v>
      </c>
      <c r="I116" s="10" t="s">
        <v>387</v>
      </c>
      <c r="J116" s="10" t="s">
        <v>387</v>
      </c>
      <c r="K116" s="10" t="s">
        <v>387</v>
      </c>
      <c r="L116" s="10">
        <v>-4000000</v>
      </c>
      <c r="M116" s="10" t="s">
        <v>387</v>
      </c>
      <c r="N116" s="10" t="s">
        <v>387</v>
      </c>
      <c r="O116" s="10">
        <v>-4000000</v>
      </c>
      <c r="P116" s="10">
        <v>-4000000</v>
      </c>
    </row>
    <row r="117" spans="1:16" ht="24.95" customHeight="1" x14ac:dyDescent="0.15">
      <c r="A117" s="7" t="s">
        <v>360</v>
      </c>
      <c r="B117" s="6" t="s">
        <v>361</v>
      </c>
      <c r="C117" s="6"/>
      <c r="D117" s="10">
        <v>-1100000</v>
      </c>
      <c r="E117" s="10" t="s">
        <v>387</v>
      </c>
      <c r="F117" s="10" t="s">
        <v>387</v>
      </c>
      <c r="G117" s="10" t="s">
        <v>387</v>
      </c>
      <c r="H117" s="10" t="s">
        <v>387</v>
      </c>
      <c r="I117" s="10" t="s">
        <v>387</v>
      </c>
      <c r="J117" s="10" t="s">
        <v>387</v>
      </c>
      <c r="K117" s="10" t="s">
        <v>387</v>
      </c>
      <c r="L117" s="10">
        <v>-1100000</v>
      </c>
      <c r="M117" s="10" t="s">
        <v>387</v>
      </c>
      <c r="N117" s="10" t="s">
        <v>387</v>
      </c>
      <c r="O117" s="10">
        <v>-1100000</v>
      </c>
      <c r="P117" s="10">
        <v>-1100000</v>
      </c>
    </row>
    <row r="118" spans="1:16" ht="24.95" customHeight="1" x14ac:dyDescent="0.15">
      <c r="A118" s="7" t="s">
        <v>362</v>
      </c>
      <c r="B118" s="6" t="s">
        <v>363</v>
      </c>
      <c r="C118" s="6"/>
      <c r="D118" s="10" t="s">
        <v>387</v>
      </c>
      <c r="E118" s="10" t="s">
        <v>387</v>
      </c>
      <c r="F118" s="10" t="s">
        <v>387</v>
      </c>
      <c r="G118" s="10" t="s">
        <v>387</v>
      </c>
      <c r="H118" s="10" t="s">
        <v>387</v>
      </c>
      <c r="I118" s="10" t="s">
        <v>387</v>
      </c>
      <c r="J118" s="10" t="s">
        <v>387</v>
      </c>
      <c r="K118" s="10" t="s">
        <v>387</v>
      </c>
      <c r="L118" s="10" t="s">
        <v>387</v>
      </c>
      <c r="M118" s="10" t="s">
        <v>387</v>
      </c>
      <c r="N118" s="10" t="s">
        <v>387</v>
      </c>
      <c r="O118" s="10">
        <v>0</v>
      </c>
      <c r="P118" s="10">
        <v>0</v>
      </c>
    </row>
    <row r="119" spans="1:16" ht="24.95" customHeight="1" x14ac:dyDescent="0.15">
      <c r="A119" s="7" t="s">
        <v>364</v>
      </c>
      <c r="B119" s="6" t="s">
        <v>365</v>
      </c>
      <c r="C119" s="6" t="s">
        <v>96</v>
      </c>
      <c r="D119" s="10">
        <v>120563536.72</v>
      </c>
      <c r="E119" s="10">
        <v>0</v>
      </c>
      <c r="F119" s="10" t="s">
        <v>387</v>
      </c>
      <c r="G119" s="10">
        <v>120563536.72</v>
      </c>
      <c r="H119" s="10" t="s">
        <v>387</v>
      </c>
      <c r="I119" s="10" t="s">
        <v>387</v>
      </c>
      <c r="J119" s="10" t="s">
        <v>387</v>
      </c>
      <c r="K119" s="10" t="s">
        <v>387</v>
      </c>
      <c r="L119" s="10">
        <v>0</v>
      </c>
      <c r="M119" s="10" t="s">
        <v>387</v>
      </c>
      <c r="N119" s="10" t="s">
        <v>387</v>
      </c>
      <c r="O119" s="10">
        <v>0</v>
      </c>
      <c r="P119" s="10">
        <v>0</v>
      </c>
    </row>
    <row r="120" spans="1:16" ht="38.1" customHeight="1" x14ac:dyDescent="0.15">
      <c r="A120" s="7" t="s">
        <v>366</v>
      </c>
      <c r="B120" s="6" t="s">
        <v>367</v>
      </c>
      <c r="C120" s="6" t="s">
        <v>368</v>
      </c>
      <c r="D120" s="10">
        <v>120563536.72</v>
      </c>
      <c r="E120" s="10" t="s">
        <v>387</v>
      </c>
      <c r="F120" s="10" t="s">
        <v>387</v>
      </c>
      <c r="G120" s="10">
        <v>120563536.72</v>
      </c>
      <c r="H120" s="10" t="s">
        <v>387</v>
      </c>
      <c r="I120" s="10" t="s">
        <v>387</v>
      </c>
      <c r="J120" s="10" t="s">
        <v>387</v>
      </c>
      <c r="K120" s="10" t="s">
        <v>387</v>
      </c>
      <c r="L120" s="10" t="s">
        <v>387</v>
      </c>
      <c r="M120" s="10" t="s">
        <v>387</v>
      </c>
      <c r="N120" s="10" t="s">
        <v>387</v>
      </c>
      <c r="O120" s="10">
        <v>0</v>
      </c>
      <c r="P120" s="10">
        <v>0</v>
      </c>
    </row>
    <row r="121" spans="1:16" ht="24.95" customHeight="1" x14ac:dyDescent="0.15">
      <c r="A121" s="7" t="s">
        <v>369</v>
      </c>
      <c r="B121" s="6" t="s">
        <v>370</v>
      </c>
      <c r="C121" s="6" t="s">
        <v>368</v>
      </c>
      <c r="D121" s="10">
        <v>0</v>
      </c>
      <c r="E121" s="10">
        <v>0</v>
      </c>
      <c r="F121" s="10" t="s">
        <v>387</v>
      </c>
      <c r="G121" s="10" t="s">
        <v>387</v>
      </c>
      <c r="H121" s="10" t="s">
        <v>387</v>
      </c>
      <c r="I121" s="10" t="s">
        <v>387</v>
      </c>
      <c r="J121" s="10" t="s">
        <v>387</v>
      </c>
      <c r="K121" s="10" t="s">
        <v>387</v>
      </c>
      <c r="L121" s="10" t="s">
        <v>387</v>
      </c>
      <c r="M121" s="10" t="s">
        <v>387</v>
      </c>
      <c r="N121" s="10" t="s">
        <v>387</v>
      </c>
      <c r="O121" s="10">
        <v>0</v>
      </c>
      <c r="P121" s="10">
        <v>0</v>
      </c>
    </row>
  </sheetData>
  <sheetProtection password="CE12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&amp;K00-00923850.O10.213570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Раздел 1</vt:lpstr>
      <vt:lpstr>Детализация по КФО</vt:lpstr>
      <vt:lpstr>Раздел 2</vt:lpstr>
      <vt:lpstr>Обоснования (111)</vt:lpstr>
      <vt:lpstr>Обоснования (100,300,850)</vt:lpstr>
      <vt:lpstr>Обоснования (242,244,247)</vt:lpstr>
      <vt:lpstr>Обоснования доходов</vt:lpstr>
      <vt:lpstr>Справочно</vt:lpstr>
      <vt:lpstr>Анализ ФОТ</vt:lpstr>
      <vt:lpstr>Лист согласования</vt:lpstr>
      <vt:lpstr>Протокол изменений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Владелец</cp:lastModifiedBy>
  <cp:lastPrinted>2023-01-23T05:21:57Z</cp:lastPrinted>
  <dcterms:modified xsi:type="dcterms:W3CDTF">2023-01-23T05:22:14Z</dcterms:modified>
</cp:coreProperties>
</file>