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8800" windowHeight="1173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62913"/>
</workbook>
</file>

<file path=xl/calcChain.xml><?xml version="1.0" encoding="utf-8"?>
<calcChain xmlns="http://schemas.openxmlformats.org/spreadsheetml/2006/main">
  <c r="H32" i="12" l="1"/>
  <c r="G32" i="12"/>
  <c r="F32" i="12"/>
  <c r="H19" i="12"/>
  <c r="G19" i="12"/>
  <c r="F19" i="12"/>
  <c r="H11" i="12"/>
  <c r="G11" i="12"/>
  <c r="F11" i="12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41" i="8"/>
  <c r="I141" i="8"/>
  <c r="F141" i="8"/>
  <c r="F132" i="8"/>
  <c r="E132" i="8"/>
  <c r="D132" i="8"/>
  <c r="F121" i="8"/>
  <c r="E121" i="8"/>
  <c r="D121" i="8"/>
  <c r="F103" i="8"/>
  <c r="E103" i="8"/>
  <c r="D103" i="8"/>
  <c r="L86" i="8"/>
  <c r="I86" i="8"/>
  <c r="F86" i="8"/>
  <c r="L32" i="8"/>
  <c r="I32" i="8"/>
  <c r="F32" i="8"/>
  <c r="G420" i="7"/>
  <c r="G408" i="7"/>
  <c r="G392" i="7"/>
  <c r="G379" i="7"/>
  <c r="G368" i="7"/>
  <c r="G342" i="7"/>
  <c r="G328" i="7"/>
  <c r="G309" i="7"/>
  <c r="G295" i="7"/>
  <c r="G284" i="7"/>
  <c r="G274" i="7"/>
  <c r="G264" i="7"/>
  <c r="G251" i="7"/>
  <c r="G241" i="7"/>
  <c r="G225" i="7"/>
  <c r="G208" i="7"/>
  <c r="G195" i="7"/>
  <c r="G183" i="7"/>
  <c r="G173" i="7"/>
  <c r="G163" i="7"/>
  <c r="G153" i="7"/>
  <c r="G142" i="7"/>
  <c r="G131" i="7"/>
  <c r="G121" i="7"/>
  <c r="G111" i="7"/>
  <c r="G99" i="7"/>
  <c r="G85" i="7"/>
  <c r="G73" i="7"/>
  <c r="G60" i="7"/>
  <c r="G50" i="7"/>
  <c r="G39" i="7"/>
  <c r="G29" i="7"/>
  <c r="H85" i="5"/>
  <c r="D85" i="5"/>
  <c r="H39" i="5"/>
  <c r="D39" i="5"/>
  <c r="H12" i="5"/>
  <c r="D12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<sst xmlns="http://schemas.openxmlformats.org/spreadsheetml/2006/main" count="4465" uniqueCount="1012">
  <si>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</si>
  <si>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</si>
  <si>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</si>
  <si>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</si>
  <si>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</si>
  <si>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</si>
  <si>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Юдина Антонина Викторовна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</si>
  <si>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</si>
  <si>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</si>
  <si>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</si>
  <si>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</si>
  <si>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</si>
  <si>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"Колледж "Подмосковье" на 2022 год и плановый период 2023-2024 годов</t>
  </si>
  <si>
    <t>"24" июня 2022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</si>
  <si>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</si>
  <si>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</si>
  <si>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"Колледж "Подмосковье"</t>
  </si>
  <si>
    <t>Дата</t>
  </si>
  <si>
    <t>24.06.2022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</si>
  <si>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</si>
  <si>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</si>
  <si>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</si>
  <si>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02530647</t>
  </si>
  <si>
    <t>Адрес фактического местонахождения государственного учреждения:</t>
  </si>
  <si>
    <t>141542, Московская область, г.о. Солнечногорск, д.Козино, ул.Санаторно-лесной школы №1, д.1</t>
  </si>
  <si>
    <t>ИНН/КПП</t>
  </si>
  <si>
    <t>5044000825/504401001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</si>
  <si>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</si>
  <si>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</si>
  <si>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</si>
  <si>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</si>
  <si>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</si>
  <si>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Юдина Антонина Викторовна</t>
  </si>
  <si>
    <t>Должность: Заместитель министра</t>
  </si>
  <si>
    <t>Должность:</t>
  </si>
  <si>
    <t>Действует c 23.08.2021 15:51:22 по: 23.08.2022 16:01:22</t>
  </si>
  <si>
    <t>Действует c 16.12.2021 19:15:20 по: 16.03.2023 19:15:20</t>
  </si>
  <si>
    <t>Серийный номер: A476FC4308A0CC8417D99E98944BDF753ED3F36F</t>
  </si>
  <si>
    <t>Серийный номер: DC65D68A04D4DF9CD373C0BCF51BF30004ED27D7</t>
  </si>
  <si>
    <t>Издатель: ООО ""АйтиКом""</t>
  </si>
  <si>
    <t>Издатель: Федеральное казначейство</t>
  </si>
  <si>
    <t>Время подписания: 27.06.2022 09:10:33</t>
  </si>
  <si>
    <t>Время подписания: 24.06.2022 16:25:13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</si>
  <si>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</si>
  <si>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</si>
  <si>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</si>
  <si>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</si>
  <si>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</si>
  <si>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</si>
  <si>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</si>
  <si>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</si>
  <si>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</si>
  <si>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</si>
  <si>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</si>
  <si>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</si>
  <si>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</si>
  <si>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</si>
  <si>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</si>
  <si>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</si>
  <si>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</si>
  <si>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</si>
  <si>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</si>
  <si>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</si>
  <si>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</si>
  <si>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</si>
  <si>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</si>
  <si>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</si>
  <si>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</si>
  <si>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</si>
  <si>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</si>
  <si>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</si>
  <si>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</si>
  <si>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</si>
  <si>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</si>
  <si>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</si>
  <si>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</si>
  <si>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</si>
  <si>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</si>
  <si>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</si>
  <si>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</si>
  <si>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</si>
  <si>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</si>
  <si>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</si>
  <si>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</si>
  <si>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</si>
  <si>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</si>
  <si>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</si>
  <si>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</si>
  <si>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</si>
  <si>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</si>
  <si>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</si>
  <si>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</si>
  <si>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</si>
  <si>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</si>
  <si>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</si>
  <si>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</si>
  <si>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</si>
  <si>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</si>
  <si>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</si>
  <si>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</si>
  <si>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</si>
  <si>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</si>
  <si>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</si>
  <si>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</si>
  <si>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</si>
  <si>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</si>
  <si>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</si>
  <si>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</si>
  <si>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</si>
  <si>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</si>
  <si>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</si>
  <si>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</si>
  <si>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</si>
  <si>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</si>
  <si>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</si>
  <si>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</si>
  <si>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</si>
  <si>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</si>
  <si>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</si>
  <si>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</si>
  <si>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</si>
  <si>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</si>
  <si>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</si>
  <si>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</si>
  <si>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</si>
  <si>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</si>
  <si>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</si>
  <si>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</si>
  <si>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</si>
  <si>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</si>
  <si>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</si>
  <si>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</si>
  <si>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</si>
  <si>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</si>
  <si>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</si>
  <si>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</si>
  <si>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</si>
  <si>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</si>
  <si>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</si>
  <si>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</si>
  <si>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</si>
  <si>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</si>
  <si>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</si>
  <si>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</si>
  <si>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</si>
  <si>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</si>
  <si>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</si>
  <si>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</si>
  <si>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</si>
  <si>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</si>
  <si>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</si>
  <si>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</si>
  <si>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</si>
  <si>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</si>
  <si>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</si>
  <si>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</si>
  <si>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</si>
  <si>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</si>
  <si>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</si>
  <si>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</si>
  <si>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</si>
  <si>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</si>
  <si>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</si>
  <si>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</si>
  <si>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</si>
  <si>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</si>
  <si>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</si>
  <si>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</si>
  <si>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</si>
  <si>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</si>
  <si>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</si>
  <si>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</si>
  <si>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</si>
  <si>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</si>
  <si>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</si>
  <si>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</si>
  <si>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</si>
  <si>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</si>
  <si>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</si>
  <si>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</si>
  <si>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</si>
  <si>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</si>
  <si>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</si>
  <si>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</si>
  <si>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</si>
  <si>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</si>
  <si>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</si>
  <si>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</si>
  <si>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</si>
  <si>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</si>
  <si>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</si>
  <si>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</si>
  <si>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</si>
  <si>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</si>
  <si>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</si>
  <si>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</si>
  <si>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</si>
  <si>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</si>
  <si>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</si>
  <si>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</si>
  <si>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</si>
  <si>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</si>
  <si>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</si>
  <si>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</si>
  <si>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</si>
  <si>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</si>
  <si>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</si>
  <si>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</si>
  <si>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</si>
  <si>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</si>
  <si>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</si>
  <si>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</si>
  <si>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</si>
  <si>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</si>
  <si>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</si>
  <si>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</si>
  <si>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</si>
  <si>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</si>
  <si>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</si>
  <si>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</si>
  <si>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</si>
  <si>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</si>
  <si>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</si>
  <si>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</si>
  <si>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</si>
  <si>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</si>
  <si>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</si>
  <si>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</si>
  <si>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</si>
  <si>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</si>
  <si>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</si>
  <si>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</si>
  <si>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</si>
  <si>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</si>
  <si>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</si>
  <si>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</si>
  <si>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</si>
  <si>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</si>
  <si>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</si>
  <si>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</si>
  <si>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</si>
  <si>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</si>
  <si>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</si>
  <si>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</si>
  <si>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</si>
  <si>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</si>
  <si>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</si>
  <si>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</si>
  <si>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</si>
  <si>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</si>
  <si>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</si>
  <si>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</si>
  <si>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</si>
  <si>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</si>
  <si>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</si>
  <si>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</si>
  <si>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</si>
  <si>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</si>
  <si>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</si>
  <si>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</si>
  <si>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</si>
  <si>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</si>
  <si>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</si>
  <si>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</si>
  <si>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</si>
  <si>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</si>
  <si>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</si>
  <si>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</si>
  <si>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</si>
  <si>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</si>
  <si>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</si>
  <si>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</si>
  <si>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</si>
  <si>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</si>
  <si>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</si>
  <si>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</si>
  <si>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</si>
  <si>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</si>
  <si>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</si>
  <si>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</si>
  <si>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</si>
  <si>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</si>
  <si>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</si>
  <si>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</si>
  <si>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</si>
  <si>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</si>
  <si>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</si>
  <si>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</si>
  <si>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</si>
  <si>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</si>
  <si>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</si>
  <si>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</si>
  <si>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</si>
  <si>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</si>
  <si>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</si>
  <si>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</si>
  <si>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</si>
  <si>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</si>
  <si>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</si>
  <si>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</si>
  <si>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</si>
  <si>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</si>
  <si>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</si>
  <si>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</si>
  <si>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</si>
  <si>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</si>
  <si>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</si>
  <si>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</si>
  <si>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</si>
  <si>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</si>
  <si>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</si>
  <si>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</si>
  <si>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</si>
  <si>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</si>
  <si>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</si>
  <si>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</si>
  <si>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</si>
  <si>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</si>
  <si>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</si>
  <si>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</si>
  <si>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</si>
  <si>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</si>
  <si>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</si>
  <si>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</si>
  <si>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</si>
  <si>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</si>
  <si>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</si>
  <si>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</si>
  <si>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</si>
  <si>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</si>
  <si>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</si>
  <si>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</si>
  <si>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</si>
  <si>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</si>
  <si>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</si>
  <si>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</si>
  <si>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</si>
  <si>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</si>
  <si>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</si>
  <si>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</si>
  <si>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</si>
  <si>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</si>
  <si>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</si>
  <si>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</si>
  <si>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</si>
  <si>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</si>
  <si>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</si>
  <si>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</si>
  <si>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</si>
  <si>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</si>
  <si>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</si>
  <si>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</si>
  <si>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</si>
  <si>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</si>
  <si>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</si>
  <si>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</si>
  <si>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</si>
  <si>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</si>
  <si>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</si>
  <si>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</si>
  <si>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</si>
  <si>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</si>
  <si>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</si>
  <si>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</si>
  <si>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</si>
  <si>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</si>
  <si>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</si>
  <si>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</si>
  <si>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</si>
  <si>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</si>
  <si>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</si>
  <si>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</si>
  <si>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</si>
  <si>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</si>
  <si>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</si>
  <si>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</si>
  <si>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</si>
  <si>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</si>
  <si>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</si>
  <si>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</si>
  <si>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</si>
  <si>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</si>
  <si>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</si>
  <si>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</si>
  <si>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</si>
  <si>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</si>
  <si>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</si>
  <si>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</si>
  <si>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</si>
  <si>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</si>
  <si>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</si>
  <si>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</si>
  <si>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</si>
  <si>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</si>
  <si>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</si>
  <si>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</si>
  <si>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</si>
  <si>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</si>
  <si>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</si>
  <si>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</si>
  <si>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</si>
  <si>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</si>
  <si>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</si>
  <si>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</si>
  <si>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</si>
  <si>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</si>
  <si>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</si>
  <si>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</si>
  <si>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</si>
  <si>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</si>
  <si>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</si>
  <si>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</si>
  <si>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</si>
  <si>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</si>
  <si>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</si>
  <si>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</si>
  <si>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</si>
  <si>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</si>
  <si>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</si>
  <si>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</si>
  <si>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</si>
  <si>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</si>
  <si>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</si>
  <si>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</si>
  <si>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</si>
  <si>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</si>
  <si>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</si>
  <si>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</si>
  <si>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</si>
  <si>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</si>
  <si>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</si>
  <si>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</si>
  <si>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</si>
  <si>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</si>
  <si>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</si>
  <si>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</si>
  <si>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</si>
  <si>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</si>
  <si>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</si>
  <si>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</si>
  <si>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</si>
  <si>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</si>
  <si>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</si>
  <si>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</si>
  <si>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</si>
  <si>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</si>
  <si>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</si>
  <si>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</si>
  <si>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</si>
  <si>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</si>
  <si>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</si>
  <si>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</si>
  <si>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</si>
  <si>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</si>
  <si>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</si>
  <si>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</si>
  <si>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</si>
  <si>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</si>
  <si>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</si>
  <si>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</si>
  <si>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</si>
  <si>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</si>
  <si>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</si>
  <si>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</si>
  <si>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</si>
  <si>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</si>
  <si>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</si>
  <si>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</si>
  <si>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</si>
  <si>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</si>
  <si>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</si>
  <si>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</si>
  <si>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</si>
  <si>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</si>
  <si>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</si>
  <si>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</si>
  <si>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</si>
  <si>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</si>
  <si>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</si>
  <si>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</si>
  <si>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</si>
  <si>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</si>
  <si>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</si>
  <si>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</si>
  <si>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</si>
  <si>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</si>
  <si>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</si>
  <si>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</si>
  <si>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62</t>
  </si>
  <si>
    <t>[Не заполнено], [Прочий педагогический персонал], [Преподаватель],</t>
  </si>
  <si>
    <t>63</t>
  </si>
  <si>
    <t>[Не заполнено], [Педагогические работников ("указные")], [Преподаватель],</t>
  </si>
  <si>
    <t>Итого:</t>
  </si>
  <si>
    <t>приносящая доход деятельность (собственные доходы учреждения)</t>
  </si>
  <si>
    <t>[Не заполнено], [Педагогические работники ("указные")], [Преподаватель],</t>
  </si>
  <si>
    <t>[Не заполнено], [Педагогические работники ("указные")], [Мастер производственного обучения],</t>
  </si>
  <si>
    <t>[Не заполнено], [Прочий педагогический персонал], [Воспитатель],</t>
  </si>
  <si>
    <t>[Не заполнено], [Руководящий персонал], [Заместитель директора по учебно-производственной работе],</t>
  </si>
  <si>
    <t>[Не заполнено], [Руководящий персонал], [Заместитель директора по административно-хозяйственной части],</t>
  </si>
  <si>
    <t>[Не заполнено], [Руководящий персонал], [Заместитель директора по учебной работе],</t>
  </si>
  <si>
    <t>9</t>
  </si>
  <si>
    <t>[Не заполнено], [Руководящий персонал], [Заведующий общежитием],</t>
  </si>
  <si>
    <t>10</t>
  </si>
  <si>
    <t>[Не заполнено], [Учебно-вспомогательный персонал], [Юрисконсульт],</t>
  </si>
  <si>
    <t>11</t>
  </si>
  <si>
    <t>[Не заполнено], [Учебно-вспомогательный персонал], [Секретарь учебной части],</t>
  </si>
  <si>
    <t>12</t>
  </si>
  <si>
    <t>[Не заполнено], [Учебно-вспомогательный персонал], [Слесарь-ремонтник],</t>
  </si>
  <si>
    <t>13</t>
  </si>
  <si>
    <t>[Не заполнено], [Административно-управленческий персонал], [Экономист																														],</t>
  </si>
  <si>
    <t>14</t>
  </si>
  <si>
    <t>[Не заполнено], [Административно-управленческий персонал], [Ведущий бухгалтер],</t>
  </si>
  <si>
    <t>15</t>
  </si>
  <si>
    <t>[Не заполнено], [Младший обслуживающий персонал], [Рабочий по комплексному обслуживанию и ремонту зданий],</t>
  </si>
  <si>
    <t>16</t>
  </si>
  <si>
    <t>[Не заполнено], [Младший обслуживающий персонал], [Кухонный рабочий],</t>
  </si>
  <si>
    <t>17</t>
  </si>
  <si>
    <t>[Не заполнено], [Младший обслуживающий персонал], [Буфетчик],</t>
  </si>
  <si>
    <t>18</t>
  </si>
  <si>
    <t>[Не заполнено], [Младший обслуживающий персонал], [Водитель],</t>
  </si>
  <si>
    <t>19</t>
  </si>
  <si>
    <t>[Не заполнено], [Прочий педагогический персонал], [Методист],</t>
  </si>
  <si>
    <t>субсидии на выполнение государственного (муниципального) задания</t>
  </si>
  <si>
    <t>20</t>
  </si>
  <si>
    <t>[Не заполнено], [Педагогические работники ("указные")], [Преподаватель], [техническая правка]</t>
  </si>
  <si>
    <t>21</t>
  </si>
  <si>
    <t>22</t>
  </si>
  <si>
    <t>23</t>
  </si>
  <si>
    <t>24</t>
  </si>
  <si>
    <t>[Не заполнено], [Прочий педагогический персонал], [Социальный педагог],</t>
  </si>
  <si>
    <t>25</t>
  </si>
  <si>
    <t>[Не заполнено], [Прочий педагогический персонал], [Педагог-психолог],</t>
  </si>
  <si>
    <t>26</t>
  </si>
  <si>
    <t>[Не заполнено], [Прочий педагогический персонал], [Педагог доп.образования],</t>
  </si>
  <si>
    <t>27</t>
  </si>
  <si>
    <t>[Не заполнено], [Работники культуры], [Библиотекарь],</t>
  </si>
  <si>
    <t>28</t>
  </si>
  <si>
    <t>[Не заполнено], [Руководящий персонал], [Директор],</t>
  </si>
  <si>
    <t>29</t>
  </si>
  <si>
    <t>30</t>
  </si>
  <si>
    <t>31</t>
  </si>
  <si>
    <t>[Не заполнено], [Руководящий персонал], [Заместитель директора по учебно-воспитательной работе],</t>
  </si>
  <si>
    <t>32</t>
  </si>
  <si>
    <t>[Не заполнено], [Руководящий персонал], [Заместитель директора по административно-хозяйственной работе],</t>
  </si>
  <si>
    <t>33</t>
  </si>
  <si>
    <t>[Не заполнено], [Руководящий персонал], [Заместитель директора по учебно-методической работе],</t>
  </si>
  <si>
    <t>34</t>
  </si>
  <si>
    <t>[Не заполнено], [Руководящий персонал], [Заместитель директора по безопасности],</t>
  </si>
  <si>
    <t>35</t>
  </si>
  <si>
    <t>[Не заполнено], [Руководящий персонал], [Заместитель директора по экономике],</t>
  </si>
  <si>
    <t>36</t>
  </si>
  <si>
    <t>[Не заполнено], [Руководящий персонал], [Заведующий хозяйством],</t>
  </si>
  <si>
    <t>37</t>
  </si>
  <si>
    <t>[Не заполнено], [Руководящий персонал], [Заведующий столовой],</t>
  </si>
  <si>
    <t>38</t>
  </si>
  <si>
    <t>[Не заполнено], [Руководящий персонал], [Шеф-повар],</t>
  </si>
  <si>
    <t>39</t>
  </si>
  <si>
    <t>[Не заполнено], [Руководящий персонал], [Начальник отдела],</t>
  </si>
  <si>
    <t>40</t>
  </si>
  <si>
    <t>[Не заполнено], [Руководящий персонал], [Заведующий складом],</t>
  </si>
  <si>
    <t>41</t>
  </si>
  <si>
    <t>[Не заполнено], [Руководящий персонал], [Руководитель структурного подразделения],</t>
  </si>
  <si>
    <t>42</t>
  </si>
  <si>
    <t>[Не заполнено], [Учебно-вспомогательный персонал], [Секретарь],</t>
  </si>
  <si>
    <t>43</t>
  </si>
  <si>
    <t>44</t>
  </si>
  <si>
    <t>[Не заполнено], [Учебно-вспомогательный персонал], [Техник],</t>
  </si>
  <si>
    <t>45</t>
  </si>
  <si>
    <t>[Не заполнено], [Учебно-вспомогательный персонал], [Специалист по закупкам],</t>
  </si>
  <si>
    <t>46</t>
  </si>
  <si>
    <t>47</t>
  </si>
  <si>
    <t>[Не заполнено], [Административно-управленческий персонал], [Калькулятор],</t>
  </si>
  <si>
    <t>48</t>
  </si>
  <si>
    <t>[Не заполнено], [Младший обслуживающий персонал], [Рабочий по комплексному обслуживанию зданий],</t>
  </si>
  <si>
    <t>49</t>
  </si>
  <si>
    <t>50</t>
  </si>
  <si>
    <t>[Не заполнено], [Младший обслуживающий персонал], [Администратор],</t>
  </si>
  <si>
    <t>51</t>
  </si>
  <si>
    <t>52</t>
  </si>
  <si>
    <t>[Не заполнено], [Младший обслуживающий персонал], [Повар],</t>
  </si>
  <si>
    <t>53</t>
  </si>
  <si>
    <t>[Не заполнено], [Младший обслуживающий персонал], [Электромонтер по ремонту и обслуживанию электрооборудования],</t>
  </si>
  <si>
    <t>54</t>
  </si>
  <si>
    <t>[Не заполнено], [Младший обслуживающий персонал], [Слесарь-сантехник],</t>
  </si>
  <si>
    <t>55</t>
  </si>
  <si>
    <t>[Не заполнено], [Младший обслуживающий персонал], [кочегар],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</si>
  <si>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</si>
  <si>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</si>
  <si>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</si>
  <si>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</si>
  <si>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</si>
  <si>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</si>
  <si>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</si>
  <si>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</si>
  <si>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</si>
  <si>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</si>
  <si>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</si>
  <si>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[Выплаты по уходу за ребенком до 3 лет], [внебюджет]</t>
  </si>
  <si>
    <t>[Выплаты по уходу за ребенком до 3 лет]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</si>
  <si>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</si>
  <si>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</si>
  <si>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</si>
  <si>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</si>
  <si>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</t>
  </si>
  <si>
    <t>[Бюджет фонда социального страхования РФ]</t>
  </si>
  <si>
    <t>[Бюджет Федерального фонда обязательного медицинского страхования]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</si>
  <si>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</si>
  <si>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</si>
  <si>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</si>
  <si>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</si>
  <si>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[Стипендии (340)], [грант Правительства РФ]</t>
  </si>
  <si>
    <t>[Премирование физических лиц за достижения, предоставление грантов (350)]</t>
  </si>
  <si>
    <t>3. Расчеты (обоснования) расходов на оплату налогов, сборов и иных платежей (293;297)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</si>
  <si>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</si>
  <si>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</si>
  <si>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</si>
  <si>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[Исполнение судебных актов РФ и мировых соглашений]</t>
  </si>
  <si>
    <t>3. Расчеты (обоснования) расходов на оплату налогов, сборов и иных платежей (291)</t>
  </si>
  <si>
    <t>[Прочие налоги и сборы], [негативное воздействие на окружающую среду]</t>
  </si>
  <si>
    <t>[Транспортный налог], [до 100 л.с.]</t>
  </si>
  <si>
    <t>[Прочие налоги и сборы], [плата за воздействие на окружающую среду]</t>
  </si>
  <si>
    <t>[Транспортный налог], [100-150 л.с.]</t>
  </si>
  <si>
    <t>[Налог на имущество]</t>
  </si>
  <si>
    <t>[Земельный налог]</t>
  </si>
  <si>
    <t>3. Расчеты (обоснования) расходов на оплату налогов, сборов и иных платежей (291;297)</t>
  </si>
  <si>
    <t>[Прочие налоги и сборы], [Пени, штрафы, неустойки]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</si>
  <si>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</si>
  <si>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</si>
  <si>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[расходы учреждения по оплате проезда, проживания, питания учащихся, направляемых на различные мероприятия]</t>
  </si>
  <si>
    <t>6. Расчеты (обоснования) расходов на закупки товаров, работ, услуг ()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</si>
  <si>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</si>
  <si>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</si>
  <si>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</si>
  <si>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</si>
  <si>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6. Расчеты (обоснования) расходов на закупки товаров, работ, услуг (225)</t>
  </si>
  <si>
    <t>94</t>
  </si>
  <si>
    <t>[Расходы на закупки товаров, работ, услуг] [кап.ремонт, ед.] [225]</t>
  </si>
  <si>
    <t>98</t>
  </si>
  <si>
    <t>[Расходы на закупки товаров, работ, услуг] [Кап.ремонт и проектно-сметная документация, ед.] [225] [кап.ремонт и проектно-сметная документация]</t>
  </si>
  <si>
    <t>2021</t>
  </si>
  <si>
    <t>6. Расчеты (обоснования) расходов на закупки товаров, работ, услуг (226)</t>
  </si>
  <si>
    <t>99</t>
  </si>
  <si>
    <t>[Расходы на закупки товаров, работ, услуг] [проектно-сметная документация, шт.] [226] [проектно-сметная документация]</t>
  </si>
  <si>
    <t>6. Расчеты (обоснования) расходов на закупки товаров, работ, услуг (221)</t>
  </si>
  <si>
    <t>[Расходы на закупки товаров, работ, услуг] [Стационарная связь шт.] [221]</t>
  </si>
  <si>
    <t>114</t>
  </si>
  <si>
    <t>[Расходы на закупки товаров, работ, услуг] [Интернет, мес.] [221]</t>
  </si>
  <si>
    <t>6. Расчеты (обоснования) расходов на закупки товаров, работ, услуг (222)</t>
  </si>
  <si>
    <t>[Расходы на закупки товаров, работ, услуг] [перевоз обучающихся, дн.] [222]</t>
  </si>
  <si>
    <t>6. Расчеты (обоснования) расходов на закупки товаров, работ, услуг (223)</t>
  </si>
  <si>
    <t>[Расходы на закупки товаров, работ, услуг] [вывоз отходов, мес.] [223]</t>
  </si>
  <si>
    <t>[Расходы на закупки товаров, работ, услуг] [водопотребление, куб.м.] [223]</t>
  </si>
  <si>
    <t>[Расходы на закупки товаров, работ, услуг] [водоотведение, куб.м.] [223]</t>
  </si>
  <si>
    <t>[Расходы на закупки товаров, работ, услуг] [вывоз ТБО, мес.] [223]</t>
  </si>
  <si>
    <t>6. Расчеты (обоснования) расходов на закупки товаров, работ, услуг (224)</t>
  </si>
  <si>
    <t>[Расходы на закупки товаров, работ, услуг] [аренда мастерских, мес.] [224]</t>
  </si>
  <si>
    <t>88</t>
  </si>
  <si>
    <t>[Расходы на закупки товаров, работ, услуг] [аренда имущества внебюджет, мес.] [224]</t>
  </si>
  <si>
    <t>115</t>
  </si>
  <si>
    <t>[Расходы на закупки товаров, работ, услуг] [Аренда помещений, мес.] [224]</t>
  </si>
  <si>
    <t>61</t>
  </si>
  <si>
    <t>[Расходы на закупки товаров, работ, услуг] [вывоз мусора, мес.] [225]</t>
  </si>
  <si>
    <t>[Расходы на закупки товаров, работ, услуг] [дезинфекция, мес.] [225]</t>
  </si>
  <si>
    <t>[Расходы на закупки товаров, работ, услуг] [прачечная, мес.] [225]</t>
  </si>
  <si>
    <t>65</t>
  </si>
  <si>
    <t>[Расходы на закупки товаров, работ, услуг] [текущий ремонт, ед.] [225]</t>
  </si>
  <si>
    <t>73</t>
  </si>
  <si>
    <t>[Расходы на закупки товаров, работ, услуг] [прачечная внеб., мес.] [225]</t>
  </si>
  <si>
    <t>58</t>
  </si>
  <si>
    <t>[Расходы на закупки товаров, работ, услуг] [информационные услуги, шт.] [226]</t>
  </si>
  <si>
    <t>59</t>
  </si>
  <si>
    <t>[Расходы на закупки товаров, работ, услуг] [экспертные услуги, шт.] [226]</t>
  </si>
  <si>
    <t>60</t>
  </si>
  <si>
    <t>[Расходы на закупки товаров, работ, услуг] [ГПД, чел.] [226]</t>
  </si>
  <si>
    <t>6. Расчеты (обоснования) расходов на закупки товаров, работ, услуг (227)</t>
  </si>
  <si>
    <t>[Расходы на закупки товаров, работ, услуг] [страхование, шт.] [227]</t>
  </si>
  <si>
    <t>6. Расчеты (обоснования) расходов на закупки товаров, работ, услуг (228)</t>
  </si>
  <si>
    <t>67</t>
  </si>
  <si>
    <t>[Расходы на закупки товаров, работ, услуг] [мебель] [228]</t>
  </si>
  <si>
    <t>6. Расчеты (обоснования) расходов на закупки товаров, работ, услуг (310)</t>
  </si>
  <si>
    <t>69</t>
  </si>
  <si>
    <t>[Расходы на закупки товаров, работ, услуг] [установка счетчиков, шт.] [310]</t>
  </si>
  <si>
    <t>105</t>
  </si>
  <si>
    <t>[Расходы на закупки товаров, работ, услуг] [оборудование, шт.] [310]</t>
  </si>
  <si>
    <t>6. Расчеты (обоснования) расходов на закупки товаров, работ, услуг (342)</t>
  </si>
  <si>
    <t>[Расходы на закупки товаров, работ, услуг] [продукты, кг.] [342]</t>
  </si>
  <si>
    <t>116</t>
  </si>
  <si>
    <t>[Расходы на закупки товаров, работ, услуг] [приобретение материальных запасов для практики ( 25000 шт. х 200 рур. = 5000000,00)] [342]</t>
  </si>
  <si>
    <t>6. Расчеты (обоснования) расходов на закупки товаров, работ, услуг (343)</t>
  </si>
  <si>
    <t>[Расходы на закупки товаров, работ, услуг] [топливо, л.] [343]</t>
  </si>
  <si>
    <t>6. Расчеты (обоснования) расходов на закупки товаров, работ, услуг (344)</t>
  </si>
  <si>
    <t>[Расходы на закупки товаров, работ, услуг] [стройматериалы, шт.] [344] [стройматериалы]</t>
  </si>
  <si>
    <t>6. Расчеты (обоснования) расходов на закупки товаров, работ, услуг (346)</t>
  </si>
  <si>
    <t>[Расходы на закупки товаров, работ, услуг] [прочие, шт.] [346]</t>
  </si>
  <si>
    <t>[Расходы на закупки товаров, работ, услуг] [связь гос., мес.] [221]</t>
  </si>
  <si>
    <t>[Расходы на закупки товаров, работ, услуг] [интернет гос, мес.] [221]</t>
  </si>
  <si>
    <t>[Расходы на закупки товаров, работ, услуг] [ячейка гос, мес.] [221]</t>
  </si>
  <si>
    <t>[Расходы на закупки товаров, работ, услуг] [отходы, мес.] [223]</t>
  </si>
  <si>
    <t>[Расходы на закупки товаров, работ, услуг] [водопотребление гос., куб.м.] [223]</t>
  </si>
  <si>
    <t>[Расходы на закупки товаров, работ, услуг] [стоки гос., куб.м.] [223]</t>
  </si>
  <si>
    <t>83</t>
  </si>
  <si>
    <t>[Расходы на закупки товаров, работ, услуг] [гос.задание стоки, куб.м.] [223]</t>
  </si>
  <si>
    <t>[Расходы на закупки товаров, работ, услуг] [тех.обсл.гос, мес.] [225]</t>
  </si>
  <si>
    <t>[Расходы на закупки товаров, работ, услуг] [тех. обс. холодильного оборудования гос, мес.] [225]</t>
  </si>
  <si>
    <t>[Расходы на закупки товаров, работ, услуг] [тех.обсл. видеонаблюдения гос, мес.] [225]</t>
  </si>
  <si>
    <t>[Расходы на закупки товаров, работ, услуг] [текущий ремонт гос., ед.] [225]</t>
  </si>
  <si>
    <t>[Расходы на закупки товаров, работ, услуг] [вывоз мусора гос., мес.] [225]</t>
  </si>
  <si>
    <t>[Расходы на закупки товаров, работ, услуг] [дезинфекция гос., мес.] [225]</t>
  </si>
  <si>
    <t>[Расходы на закупки товаров, работ, услуг] [стирка белья гос., мес.] [225]</t>
  </si>
  <si>
    <t>[Расходы на закупки товаров, работ, услуг] [тех.обсл. АПС гос., мес.] [225]</t>
  </si>
  <si>
    <t>[Расходы на закупки товаров, работ, услуг] [мед.осмотр гос, чел.] [226]</t>
  </si>
  <si>
    <t>[Расходы на закупки товаров, работ, услуг] [охрана гос, мес.] [226]</t>
  </si>
  <si>
    <t>[Расходы на закупки товаров, работ, услуг] [подписка гос, мес.] [226]</t>
  </si>
  <si>
    <t>[Расходы на закупки товаров, работ, услуг] [подписка гос, шт.] [226]</t>
  </si>
  <si>
    <t>[Расходы на закупки товаров, работ, услуг] [неискл. права лицензионное программное обеспечение гос, ед.] [226]</t>
  </si>
  <si>
    <t>[Расходы на закупки товаров, работ, услуг] [вневедом.охрана, мес.] [226]</t>
  </si>
  <si>
    <t>[Расходы на закупки товаров, работ, услуг] [Услуги по поддержке сайта организации, мес.] [226] [Услуги по поддержке сайта организации (мес.)]</t>
  </si>
  <si>
    <t>[Расходы на закупки товаров, работ, услуг] [ОСАГО, шт.] [227]</t>
  </si>
  <si>
    <t>86</t>
  </si>
  <si>
    <t>[Расходы на закупки товаров, работ, услуг] [приобретение термометров гос.задание, шт.] [310]</t>
  </si>
  <si>
    <t>95</t>
  </si>
  <si>
    <t>[Расходы на закупки товаров, работ, услуг] [установка узлов учета трансформаторного включения, шт.] [310]</t>
  </si>
  <si>
    <t>[Расходы на закупки товаров, работ, услуг] [приобретение оборудования, шт.] [310]</t>
  </si>
  <si>
    <t>101</t>
  </si>
  <si>
    <t>[Расходы на закупки товаров, работ, услуг] [закупка орг.техники, шт.] [310]</t>
  </si>
  <si>
    <t>6. Расчеты (обоснования) расходов на закупки товаров, работ, услуг (341)</t>
  </si>
  <si>
    <t>[Расходы на закупки товаров, работ, услуг] [медикаменты гос, шт.] [341]</t>
  </si>
  <si>
    <t>[Расходы на закупки товаров, работ, услуг] [топливо гос, л.] [343]</t>
  </si>
  <si>
    <t>[Расходы на закупки товаров, работ, услуг] [строительные материалы гос, шт.] [344]</t>
  </si>
  <si>
    <t>[Расходы на закупки товаров, работ, услуг] [Приобретение строительных материалов шт.] [344]</t>
  </si>
  <si>
    <t>[Расходы на закупки товаров, работ, услуг] [канцтовары гос, шт.] [346]</t>
  </si>
  <si>
    <t>[Расходы на закупки товаров, работ, услуг] [электротовары гос, шт.] [346]</t>
  </si>
  <si>
    <t>[Расходы на закупки товаров, работ, услуг] [хозтовары гос, шт.] [346]</t>
  </si>
  <si>
    <t>[Расходы на закупки товаров, работ, услуг] [запчасти гос, шт.] [346]</t>
  </si>
  <si>
    <t>[Расходы на закупки товаров, работ, услуг] [расходные материалы гос, шт.] [346]</t>
  </si>
  <si>
    <t>118</t>
  </si>
  <si>
    <t>[Расходы на закупки товаров, работ, услуг] [распоряжение от 22.06.2022 Р-433 (закупка, установка противопожарных дверей, ед.)] [225]</t>
  </si>
  <si>
    <t>[Расходы на закупки товаров, работ, услуг] [безопасный регион, мес.] [226]</t>
  </si>
  <si>
    <t>[Расходы на закупки товаров, работ, услуг] [безопасный рег., мес.] [226]</t>
  </si>
  <si>
    <t>64</t>
  </si>
  <si>
    <t>[Расходы на закупки товаров, работ, услуг] [программное обеспечение, шт.] [226]</t>
  </si>
  <si>
    <t>109</t>
  </si>
  <si>
    <t>[Расходы на закупки товаров, работ, услуг] [Безопасный регион, мес.] [226]</t>
  </si>
  <si>
    <t>[Расходы на закупки товаров, работ, услуг] [распоряжение от 22.06.2022 Р-433 (огнезащитная обработка конструкций, кв.м.)] [226]</t>
  </si>
  <si>
    <t>[Расходы на закупки товаров, работ, услуг] [оборудование свыше 100 тыс.руб.по распоряжению №11-Р от 02.02.2022 на сумму 5916150,00 руб. в количестве 30 шт.] [310] [Увеличение стоимости ОС (стоимость более 100 тыс.руб.) на сумму 5916150,00 руб. в количестве 30 шт.]</t>
  </si>
  <si>
    <t>106</t>
  </si>
  <si>
    <t>[Расходы на закупки товаров, работ, услуг] [оборудование менее 100 тыс.руб.на сумму 1 583 000,00 руб в количестве 30 шт.] [310] [оборудование менее 100 тыс.руб. на сумму 1583000,00 руб. в количестве 30шт.]</t>
  </si>
  <si>
    <t>108</t>
  </si>
  <si>
    <t>[Расходы на закупки товаров, работ, услуг] [Распоряжение № Р-154 от 14.03.2022 учебная литература, экз.] [310]</t>
  </si>
  <si>
    <t>117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</si>
  <si>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[блок сопряжения с компьютером]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</si>
  <si>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[блок тревожной сигнализации]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</si>
  <si>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[проектные работы]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</si>
  <si>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[оповещатель]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</si>
  <si>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[монтажный комплект]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</si>
  <si>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[блок контроля]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</si>
  <si>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[цифровой рисивер]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</si>
  <si>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[микрофон]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</si>
  <si>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[аккумуляторная батарея]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</si>
  <si>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[усилитель]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</si>
  <si>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[пуско-наладочные работы]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</si>
  <si>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[монтажные работы]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</si>
  <si>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[контроллер]</t>
  </si>
  <si>
    <t>[Расходы на закупки товаров, работ, услуг] [распоряжение от 22.06.2022 Р-433 (закупка, установка системы оповещения и управления эвакуацией, ед.)] [310] [устройство зарядное]</t>
  </si>
  <si>
    <t>[Расходы на закупки товаров, работ, услуг] [целевые продукты, кг.] [342]</t>
  </si>
  <si>
    <t>104</t>
  </si>
  <si>
    <t>[Расходы на закупки товаров, работ, услуг] [согл. №014/2022/90-22 от 26.01.2022г. на горячее питание, кг.] [342]</t>
  </si>
  <si>
    <t>[Расходы на закупки товаров, работ, услуг] [целевые прочие материалы, шт.] [346]</t>
  </si>
  <si>
    <t>103</t>
  </si>
  <si>
    <t>[Расходы на закупки товаров, работ, услуг] [МЦ для проведения практических работ, шт.] [346] [бумага офисная]</t>
  </si>
  <si>
    <t>[Расходы на закупки товаров, работ, услуг] [МЦ для проведения практических работ, шт.] [346] [голова-манекен]</t>
  </si>
  <si>
    <t>[Расходы на закупки товаров, работ, услуг] [МЦ для проведения практических работ, шт.] [346] [строительные материалы]</t>
  </si>
  <si>
    <t>[Расходы на закупки товаров, работ, услуг] [теплоэнергия, Гк.] [223]</t>
  </si>
  <si>
    <t>[Расходы на закупки товаров, работ, услуг] [тепло, Гк.] [223]</t>
  </si>
  <si>
    <t>[Расходы на закупки товаров, работ, услуг] [газ, мес.] [223]</t>
  </si>
  <si>
    <t>[Расходы на закупки товаров, работ, услуг] [электроэнергия, Квт.] [223]</t>
  </si>
  <si>
    <t>87</t>
  </si>
  <si>
    <t>[Расходы на закупки товаров, работ, услуг] [теплоэнергия внебюджет, Гк.] [223]</t>
  </si>
  <si>
    <t>107</t>
  </si>
  <si>
    <t>[Расходы на закупки товаров, работ, услуг] [ГВС, куб.м.] [223]</t>
  </si>
  <si>
    <t>[Расходы на закупки товаров, работ, услуг] [эл.эн. гос., Квт.] [223]</t>
  </si>
  <si>
    <t>[Расходы на закупки товаров, работ, услуг] [тепло гос., Гк.] [223]</t>
  </si>
  <si>
    <t>102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</si>
  <si>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</si>
  <si>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</si>
  <si>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</si>
  <si>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</si>
  <si>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</si>
  <si>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</si>
  <si>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</si>
  <si>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</si>
  <si>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</si>
  <si>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</si>
  <si>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</si>
  <si>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</si>
  <si>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</si>
  <si>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поварское и кондитерское дело</t>
  </si>
  <si>
    <t>повар, кондитер</t>
  </si>
  <si>
    <t>курсовая подготовка</t>
  </si>
  <si>
    <t>мастер по ремонту и обслуживанию автомобилей</t>
  </si>
  <si>
    <t>сестринское дело</t>
  </si>
  <si>
    <t>информационные системы и программирование</t>
  </si>
  <si>
    <t>туризм</t>
  </si>
  <si>
    <t>ТО и ремонт двигателей, систем и агрегатов</t>
  </si>
  <si>
    <t>операционная деятельность в логистике</t>
  </si>
  <si>
    <t>организация перевозок и управление на транспорте</t>
  </si>
  <si>
    <t>пожарная безопасность</t>
  </si>
  <si>
    <t>земельно-имущественные отношения</t>
  </si>
  <si>
    <t>проживание в общежитии ( кол-во чел. х сумма в год)</t>
  </si>
  <si>
    <t>2.2. Расчет доходов от оказания услуг (выполнения работ) в рамках установленного государственного задания</t>
  </si>
  <si>
    <t>Реализация ОП СПО - программ подготовки специалистов среднего звена (Геологическая съемка, поиски и разведка месторождений полезных ископаемых, очная, за исключением лиц с ОВЗ и инвалидов)</t>
  </si>
  <si>
    <t>Реализация ОП образовательных программ ПО - программ профессиональной подготовки по профессиям рабочих, должностям служащих (44.Г51.0)</t>
  </si>
  <si>
    <t>Реализация ОП СПО - программ подготовки специалистов среднего звена (ООО,Защита в чрезвычайных ситуациях, очная, за исключением лиц с ОВЗ и инвалидов)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</si>
  <si>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</t>
  </si>
  <si>
    <t>Реализация ОП СПО - программ подготовки специалистов среднего звена (Пожарная безопасность, за исключением лиц с ОВЗ и инвалидов, очная)</t>
  </si>
  <si>
    <t>Реализация ОП СПО - программ подготовки специалистов среднего звена (СОО, Геологическая съемка, поиски и разведка месторождений полезных ископаемых, очная, за исключением лиц с ОВЗ и инвалидов)</t>
  </si>
  <si>
    <t>Реализация ОП СПО - программ подготовки специалистов среднего звена (Технология парикмахерского искусства, очная, за исключением лиц с ОВЗ и инвалидов)</t>
  </si>
  <si>
    <t>Реализация ОП СПО- программ подготовки специалистов среднего звена (Туризм, очная, за исключением лиц с ОВЗ и инвалидов )</t>
  </si>
  <si>
    <t>Реализация ОП СПО - программ подготовки квалифицированных рабочих, служащих (Автомеханик, за исключением лиц с ОВЗ и инвалидов, очная)</t>
  </si>
  <si>
    <t>Реализация ОП СПО - программ подготовки квалифицированных рабочих, служащих (Мастер слесарных работ, очная, за исключением лиц с ОВЗ и инвалидов)</t>
  </si>
  <si>
    <t>Реализация ОП СПО - программ подготовки квалифицированных рабочих, служащих(Мастер по ремонту и обслуживанию инженерных систем ЖКХ, очная, за исключением лиц с ОВЗ и инвалидов)</t>
  </si>
  <si>
    <t>Реализация ОП СПО - программ подготовки специалистов среднего звена (ООО, Монтаж, техническое обслуживание и ремонт промышленного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</si>
  <si>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</si>
  <si>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ОП СПО - программ подготовки специалистов среднего звена(Земельно-имущественные отношения, очная, за исключением лиц с ОВЗ и инвалидов)</t>
  </si>
  <si>
    <t>Реализация ОП СПО - программ подготовки специалистов среднего звена(ООО, Техническая эксплуатация и обслуживание электрического и электромеханического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</si>
  <si>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звена(Основное общее образование, Гостиничное дело, очная, за исключением лиц с ОВЗ и инвалидов)</t>
  </si>
  <si>
    <t>Реализация ОП СПО - программ подготовки специалистов среднего звена(Правоохранительная деятельность, очная, за исключением лиц с ОВЗ и инвалидов)</t>
  </si>
  <si>
    <t>Реализация ОП СПО - программ подготовки специалистов среднего звена(Строительство и эксплуатация зданий и сооружений, очная, за исключением лиц с ОВЗ и инвалидов)</t>
  </si>
  <si>
    <t>Реализация ОП СПО - программ подготовки специалистов среднего звена(Фармация, очная, за исключением лиц с ОВЗ и инвалидов)</t>
  </si>
  <si>
    <t>Реализация ОП СПО- программ подготовки специалистов среднего звена (Поварское и кондитерское дело, очная,  за искл лиц с ОВЗ и инвалидов)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</si>
  <si>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</t>
  </si>
  <si>
    <t>Реализация ОП СПО - программ подготовки квалифицированных рабочих, служащих (Парикмахер, за исключением лиц с ОВЗ и инвалидов, очная)</t>
  </si>
  <si>
    <t>Реализация ОП СПО - программ подготовки квалифицированных рабочих, служащих (Электромонтер по ремонту и обслуживанию электрооборудования (по отраслям), очная, за исключением лиц с ОВЗ и инвалидов)</t>
  </si>
  <si>
    <t>Методическое обеспечение образовательной деятельности (0745)</t>
  </si>
  <si>
    <t>Реализация ОП среднего профессионального образования - программ подготовки специалистов среднего звена (Документационное обеспечение управления и архивоведение, с ОВЗ и инвалиды)</t>
  </si>
  <si>
    <t>Реализация ОП СПО - программ подготовки специалистов среднего звена (Монтаж и эксплуатация оборудования и систем газоснабжения, очная, за исключением лиц с ОВЗ и инвалидов)</t>
  </si>
  <si>
    <t>Реализация ОП СПО - программ подготовки специалистов среднего звена (Реклама, очная, за исключением лиц с ОВЗ и инвалидов 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</si>
  <si>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</si>
  <si>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 - программ подготовки специалистов среднего звена (Управление качеством продукции, процессов и услуг (по отраслям), очная, за исключением лиц с ОВЗ и инвалидов)</t>
  </si>
  <si>
    <t>Реализация ОП СПО - программ подготовки специалистов среднего звена(Сервис на транспорте (по видам транспорта), очная, за исключением лиц с ОВЗ и инвалидов)</t>
  </si>
  <si>
    <t>Реализация ОП СПО - программ подготовки специалистов среднего звена(СОО, Профессиональное обучение (по отраслям), заочная, за исключением лиц с ОВЗ и инвалидов)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</si>
  <si>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</t>
  </si>
  <si>
    <t>Реализация ОП СПО - программ подготовки квалифицированных рабочих, служащих (Графический дизайнер, очная, за исключением лиц с ОВЗ и инвалидов)</t>
  </si>
  <si>
    <t>Реализация ОП СПО - программ подготовки квалифицированных рабочих, служащих (ООО, Повар, кондитер, очная, за исключением лиц с ОВЗ и инвалидов)</t>
  </si>
  <si>
    <t>Содержание (эксплуатация) имущества, находящегося в государственной (муниципальной) собственности (0495)</t>
  </si>
  <si>
    <t>Реализация ОП СПО - программ подготовки специалистов среднего звена (Землеустройство, за исключением лиц с ОВЗ и инвалидов, очная)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</si>
  <si>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</si>
  <si>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Реализация ОП СПО - программ подготовки специалистов среднего звена (Прикладная геодезия, очная за исключением лиц с ОВЗ и инвалидов)</t>
  </si>
  <si>
    <t>Реализация ОП СПО - программ подготовки специалистов среднего звена (Сестринское дело, очная, за исключением лиц с ОВЗ и инвалидов)</t>
  </si>
  <si>
    <t>Реализация ОП СПО - программ подготовки специалистов среднего звена (Технология эстетических услуг,за исключением лиц с ОВЗ и инвалидов, очная)</t>
  </si>
  <si>
    <t>Реализация ОП СПО - программ подготовки специалистов среднего звена(ООО, Документационное обеспечение управления и архивоведение, очная, за исключением лиц с ОВЗ и инвалидов</t>
  </si>
  <si>
    <t>Реализация ОП СПО - программ подготовки квалифицированных рабочих, служащих (Мастер контрольно-измерительных приборов и автоматики, очная, за исключением лиц с ОВЗ и инвалидов)</t>
  </si>
  <si>
    <t>Реализация ОП СПО - программ подготовки квалифицированных рабочих, служащих (Пожарный, очная, за исключением лиц с ОВЗ и инвалидов)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</si>
  <si>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 очная, за исключением лиц с ОВЗ и инвалидов)</t>
  </si>
  <si>
    <t>Реализация ОП СПО - программ подготовки квалифицированных рабочих, служащих Оператор станков с программным управлением, очная, за исключением лиц с ОВЗ и инвалидов)</t>
  </si>
  <si>
    <t>Реализация ОП СПО - программ подготовки квалифицированных рабочих, служащих(Пекарь, очная, за исключением лиц с ОВЗ и инвалидов)</t>
  </si>
  <si>
    <t>Реализация ОП СПО - программ подготовки специалистов среднего звена (Геологическая съемка, поиски и разведка месторождений полезных ископаемых, очная,лица с ОВЗ и инвалиды)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</si>
  <si>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</si>
  <si>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</si>
  <si>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</si>
  <si>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</si>
  <si>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штрафы, пени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</si>
  <si>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</si>
  <si>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</si>
  <si>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безопасный регион</t>
  </si>
  <si>
    <t>кап.ремонт</t>
  </si>
  <si>
    <t>Реализация мероприятий по профессиональному обучению обучающихся общеобразовательных организаций Московской области</t>
  </si>
  <si>
    <t>горячее питание</t>
  </si>
  <si>
    <t>Ежемесячное денежное вознаграждение за классное руководство (кураторство) педагогическим работникам</t>
  </si>
  <si>
    <t>материально-техническая база</t>
  </si>
  <si>
    <t>учебная литература</t>
  </si>
  <si>
    <t>Грант на выплату стипендии Правительства РФ</t>
  </si>
  <si>
    <t>работы по обеспечению пожарной безопасности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</si>
  <si>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</si>
  <si>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</si>
  <si>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440</t>
  </si>
  <si>
    <t>учебные мастерские</t>
  </si>
  <si>
    <t>буфеты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</si>
  <si>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</si>
  <si>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</si>
  <si>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</si>
  <si>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</si>
  <si>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</si>
  <si>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</si>
  <si>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189</t>
  </si>
  <si>
    <t>налог на прибыль</t>
  </si>
  <si>
    <t>НДС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</si>
  <si>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</si>
  <si>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</si>
  <si>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</si>
  <si>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</si>
  <si>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</si>
  <si>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</si>
  <si>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</si>
  <si>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</si>
  <si>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</si>
  <si>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</si>
  <si>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</si>
  <si>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</si>
  <si>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</si>
  <si>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Закупка энергетических ресурсов (КВР 247)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</si>
  <si>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</si>
  <si>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</si>
  <si>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</si>
  <si>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</si>
  <si>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</si>
  <si>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</si>
  <si>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Экономист</t>
  </si>
  <si>
    <t>Ведущий бухгалтер</t>
  </si>
  <si>
    <t>Калькулятор</t>
  </si>
  <si>
    <t>Библиотекарь</t>
  </si>
  <si>
    <t>Прочий педагогический персонал</t>
  </si>
  <si>
    <t>Воспитатель</t>
  </si>
  <si>
    <t>Методист</t>
  </si>
  <si>
    <t>Социальный педагог</t>
  </si>
  <si>
    <t>Педагог-психолог</t>
  </si>
  <si>
    <t>Педагог доп.образования</t>
  </si>
  <si>
    <t>Преподаватель</t>
  </si>
  <si>
    <t>Рабочий по комплексному обслуживанию и ремонту зданий</t>
  </si>
  <si>
    <t>Кухонный рабочий</t>
  </si>
  <si>
    <t>Буфетчик</t>
  </si>
  <si>
    <t>Водитель</t>
  </si>
  <si>
    <t>Рабочий по комплексному обслуживанию зданий</t>
  </si>
  <si>
    <t>Администратор</t>
  </si>
  <si>
    <t>Повар</t>
  </si>
  <si>
    <t>Электромонтер по ремонту и обслуживанию электрооборудования</t>
  </si>
  <si>
    <t>Слесарь-сантехник</t>
  </si>
  <si>
    <t>кочегар</t>
  </si>
  <si>
    <t>Руководящий персонал</t>
  </si>
  <si>
    <t>Заместитель директора по учебно-производственной работе</t>
  </si>
  <si>
    <t>Заместитель директора по административно-хозяйственной части</t>
  </si>
  <si>
    <t>Заместитель директора по учебной работе</t>
  </si>
  <si>
    <t>Заведующий общежитием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</si>
  <si>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</si>
  <si>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</si>
  <si>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учебно-методической работе</t>
  </si>
  <si>
    <t>Заместитель директора по безопасности</t>
  </si>
  <si>
    <t>Заместитель директора по экономике</t>
  </si>
  <si>
    <t>Заведующий хозяйством</t>
  </si>
  <si>
    <t>Заведующий столовой</t>
  </si>
  <si>
    <t>Шеф-повар</t>
  </si>
  <si>
    <t>Начальник отдела</t>
  </si>
  <si>
    <t>Заведующий складом</t>
  </si>
  <si>
    <t>Руководитель структурного подразделения</t>
  </si>
  <si>
    <t>Педагогические работников ("указные")</t>
  </si>
  <si>
    <t>Педагогические работники ("указные")</t>
  </si>
  <si>
    <t>Мастер производственного обучения</t>
  </si>
  <si>
    <t>Юрисконсульт</t>
  </si>
  <si>
    <t>Секретарь учебной части</t>
  </si>
  <si>
    <t>Слесарь-ремонтник</t>
  </si>
  <si>
    <t>Секретарь</t>
  </si>
  <si>
    <t>Техник</t>
  </si>
  <si>
    <t>Специалист по закупкам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</si>
  <si>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</si>
  <si>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</si>
  <si>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</si>
  <si>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</si>
  <si>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</si>
  <si>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</si>
  <si>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</si>
  <si>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</si>
  <si>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24.06.2022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</si>
  <si>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</si>
  <si>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</si>
  <si>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</si>
  <si>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</si>
  <si>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</si>
  <si>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</si>
  <si>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</si>
  <si>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</si>
  <si>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</si>
  <si>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</si>
  <si>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</si>
  <si>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Работы, услуги по содержанию имущества (КВР 244)</t>
  </si>
  <si>
    <t>Остаток</t>
  </si>
  <si>
    <t>уменьшение средств в связи с экономией по заключенным контрактам</t>
  </si>
  <si>
    <t>Оплата охранных услуг (по договорам физической охраны: ЧОПы и др.) (КВР 244)</t>
  </si>
  <si>
    <t>Прочие основные средства (КВР 244)</t>
  </si>
  <si>
    <t>Увеличение средств на приобретение ОС (до 100 тыс. за ед.)</t>
  </si>
  <si>
    <t>346</t>
  </si>
  <si>
    <t>Прочие расходные материалы (1) (КВР 244)</t>
  </si>
  <si>
    <t>Увеличение средств на приобретение МЗ</t>
  </si>
  <si>
    <t>Субсидии на иные цели</t>
  </si>
  <si>
    <t>0142241029-0704.08 4 01 02000.612</t>
  </si>
  <si>
    <t>Работы, услуги по содержанию имущества (КВР 244) ЦС</t>
  </si>
  <si>
    <t>План</t>
  </si>
  <si>
    <t>закупка, установка противопожарных дверей</t>
  </si>
  <si>
    <t>Прочие работы и услуги ЦС (КВР 244)</t>
  </si>
  <si>
    <t>огнезащитная обработка конструкций</t>
  </si>
  <si>
    <t>Прочие основные средства (КВР 244) ЦС</t>
  </si>
  <si>
    <t>закупка, установка системы оповещения и управления эвакуацией</t>
  </si>
  <si>
    <t>Приносящая доход деятельность</t>
  </si>
  <si>
    <t>ПД (3)-0000.00 0 00 00000.000</t>
  </si>
  <si>
    <t>з/п педагогич. работников "указные" (КВР 111) ПД</t>
  </si>
  <si>
    <t>уменьшение контингента обучающихся</t>
  </si>
  <si>
    <t>Иные транспортные услуги ПД (КВР 244)</t>
  </si>
  <si>
    <t>увеличение средств на фрахтование автотранспорта</t>
  </si>
  <si>
    <t>Текущий ремонт ПД (КВР 244)</t>
  </si>
  <si>
    <t>уменьшение средств в связи с экономией по по заключенным контрактам</t>
  </si>
  <si>
    <t>Расходы на ОСАГО ПД (КВР 244)</t>
  </si>
  <si>
    <t>Увеличение средств на оплату ОСАГО</t>
  </si>
  <si>
    <t>228</t>
  </si>
  <si>
    <t>Услуги, работы для целей капитальных вложений (КВР 244) ПД</t>
  </si>
  <si>
    <t>установка дополнительного оборудования для транспортного средства</t>
  </si>
  <si>
    <t>Налоги, пошлины и сборы (КВР 853) ПД</t>
  </si>
  <si>
    <t>уменьшение средств в связи со снижением плановых расходов</t>
  </si>
  <si>
    <t>ПД (5)-0000.00 0 00 00000.000</t>
  </si>
  <si>
    <t>Расходы на питание ПД (КВР 244)</t>
  </si>
  <si>
    <t>увеличение средств на приобретение продуктов питания</t>
  </si>
  <si>
    <t>Прочие расходные материалы (2) ПД (КВР 244)</t>
  </si>
  <si>
    <t>Увеличение средств нга приобретение МЗ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</si>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</sst>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40</v>
      </c>
      <c r="J24" s="22"/>
      <c r="K24" s="22"/>
      <c r="L24" s="22"/>
      <c r="M24" s="22"/>
    </row>
    <row r="25" spans="2:13" ht="20.100000000000001" customHeight="1" x14ac:dyDescent="0.15">
      <c r="B25" s="23" t="s">
        <v>41</v>
      </c>
      <c r="C25" s="23"/>
      <c r="D25" s="23"/>
      <c r="E25" s="23"/>
      <c r="F25" s="23"/>
      <c r="G25" s="23"/>
      <c r="I25" s="23" t="s">
        <v>42</v>
      </c>
      <c r="J25" s="23"/>
      <c r="K25" s="23"/>
      <c r="L25" s="23"/>
      <c r="M25" s="23"/>
    </row>
  </sheetData>
  <sheetProtection password="B691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901</v>
      </c>
      <c r="B1" s="18"/>
      <c r="C1" s="18"/>
      <c r="D1" s="18"/>
      <c r="E1" s="18"/>
    </row>
    <row r="2" spans="1:5" ht="30" customHeight="1" x14ac:dyDescent="0.15">
      <c r="A2" s="6" t="s">
        <v>902</v>
      </c>
      <c r="B2" s="6" t="s">
        <v>903</v>
      </c>
      <c r="C2" s="6" t="s">
        <v>904</v>
      </c>
      <c r="D2" s="6" t="s">
        <v>905</v>
      </c>
      <c r="E2" s="6" t="s">
        <v>906</v>
      </c>
    </row>
    <row r="3" spans="1:5" ht="30" customHeight="1" x14ac:dyDescent="0.15">
      <c r="A3" s="9" t="s">
        <v>121</v>
      </c>
      <c r="B3" s="11">
        <v>13</v>
      </c>
      <c r="C3" s="11">
        <v>0</v>
      </c>
      <c r="D3" s="11">
        <v>10074255.890000001</v>
      </c>
      <c r="E3" s="11">
        <f t="shared" ref="E3:E34" si="0">C3-D3</f>
        <v>-10074255.890000001</v>
      </c>
    </row>
    <row r="4" spans="1:5" ht="30" customHeight="1" x14ac:dyDescent="0.15">
      <c r="A4" s="13" t="s">
        <v>907</v>
      </c>
      <c r="B4" s="10">
        <v>2</v>
      </c>
      <c r="C4" s="10">
        <v>0</v>
      </c>
      <c r="D4" s="10">
        <v>1589645.29</v>
      </c>
      <c r="E4" s="10">
        <f t="shared" si="0"/>
        <v>-1589645.29</v>
      </c>
    </row>
    <row r="5" spans="1:5" ht="30" customHeight="1" x14ac:dyDescent="0.15">
      <c r="A5" s="13" t="s">
        <v>908</v>
      </c>
      <c r="B5" s="10">
        <v>3</v>
      </c>
      <c r="C5" s="10">
        <v>0</v>
      </c>
      <c r="D5" s="10">
        <v>2144124</v>
      </c>
      <c r="E5" s="10">
        <f t="shared" si="0"/>
        <v>-2144124</v>
      </c>
    </row>
    <row r="6" spans="1:5" ht="30" customHeight="1" x14ac:dyDescent="0.15">
      <c r="A6" s="13" t="s">
        <v>907</v>
      </c>
      <c r="B6" s="10">
        <v>7</v>
      </c>
      <c r="C6" s="10">
        <v>0</v>
      </c>
      <c r="D6" s="10">
        <v>5917788.2400000002</v>
      </c>
      <c r="E6" s="10">
        <f t="shared" si="0"/>
        <v>-5917788.2400000002</v>
      </c>
    </row>
    <row r="7" spans="1:5" ht="30" customHeight="1" x14ac:dyDescent="0.15">
      <c r="A7" s="13" t="s">
        <v>909</v>
      </c>
      <c r="B7" s="10">
        <v>1</v>
      </c>
      <c r="C7" s="10">
        <v>0</v>
      </c>
      <c r="D7" s="10">
        <v>422698.36</v>
      </c>
      <c r="E7" s="10">
        <f t="shared" si="0"/>
        <v>-422698.36</v>
      </c>
    </row>
    <row r="8" spans="1:5" ht="30" customHeight="1" x14ac:dyDescent="0.15">
      <c r="A8" s="9" t="s">
        <v>131</v>
      </c>
      <c r="B8" s="11">
        <v>4</v>
      </c>
      <c r="C8" s="11">
        <v>0</v>
      </c>
      <c r="D8" s="11">
        <v>2645631.7400000002</v>
      </c>
      <c r="E8" s="11">
        <f t="shared" si="0"/>
        <v>-2645631.7400000002</v>
      </c>
    </row>
    <row r="9" spans="1:5" ht="30" customHeight="1" x14ac:dyDescent="0.15">
      <c r="A9" s="13" t="s">
        <v>910</v>
      </c>
      <c r="B9" s="10">
        <v>4</v>
      </c>
      <c r="C9" s="10">
        <v>0</v>
      </c>
      <c r="D9" s="10">
        <v>2645631.7400000002</v>
      </c>
      <c r="E9" s="10">
        <f t="shared" si="0"/>
        <v>-2645631.7400000002</v>
      </c>
    </row>
    <row r="10" spans="1:5" ht="30" customHeight="1" x14ac:dyDescent="0.15">
      <c r="A10" s="9" t="s">
        <v>911</v>
      </c>
      <c r="B10" s="11">
        <v>371</v>
      </c>
      <c r="C10" s="11">
        <v>0</v>
      </c>
      <c r="D10" s="11">
        <v>18414520.68</v>
      </c>
      <c r="E10" s="11">
        <f t="shared" si="0"/>
        <v>-18414520.68</v>
      </c>
    </row>
    <row r="11" spans="1:5" ht="30" customHeight="1" x14ac:dyDescent="0.15">
      <c r="A11" s="13" t="s">
        <v>912</v>
      </c>
      <c r="B11" s="10">
        <v>1</v>
      </c>
      <c r="C11" s="10">
        <v>0</v>
      </c>
      <c r="D11" s="10">
        <v>669468</v>
      </c>
      <c r="E11" s="10">
        <f t="shared" si="0"/>
        <v>-669468</v>
      </c>
    </row>
    <row r="12" spans="1:5" ht="30" customHeight="1" x14ac:dyDescent="0.15">
      <c r="A12" s="13" t="s">
        <v>913</v>
      </c>
      <c r="B12" s="10">
        <v>2</v>
      </c>
      <c r="C12" s="10">
        <v>0</v>
      </c>
      <c r="D12" s="10">
        <v>514776.34</v>
      </c>
      <c r="E12" s="10">
        <f t="shared" si="0"/>
        <v>-514776.34</v>
      </c>
    </row>
    <row r="13" spans="1:5" ht="30" customHeight="1" x14ac:dyDescent="0.15">
      <c r="A13" s="13" t="s">
        <v>912</v>
      </c>
      <c r="B13" s="10">
        <v>3</v>
      </c>
      <c r="C13" s="10">
        <v>0</v>
      </c>
      <c r="D13" s="10">
        <v>1532374.27</v>
      </c>
      <c r="E13" s="10">
        <f t="shared" si="0"/>
        <v>-1532374.27</v>
      </c>
    </row>
    <row r="14" spans="1:5" ht="30" customHeight="1" x14ac:dyDescent="0.15">
      <c r="A14" s="13" t="s">
        <v>913</v>
      </c>
      <c r="B14" s="10">
        <v>20</v>
      </c>
      <c r="C14" s="10">
        <v>0</v>
      </c>
      <c r="D14" s="10">
        <v>8892840.7200000007</v>
      </c>
      <c r="E14" s="10">
        <f t="shared" si="0"/>
        <v>-8892840.7200000007</v>
      </c>
    </row>
    <row r="15" spans="1:5" ht="30" customHeight="1" x14ac:dyDescent="0.15">
      <c r="A15" s="13" t="s">
        <v>914</v>
      </c>
      <c r="B15" s="10">
        <v>10</v>
      </c>
      <c r="C15" s="10">
        <v>0</v>
      </c>
      <c r="D15" s="10">
        <v>2774176.8</v>
      </c>
      <c r="E15" s="10">
        <f t="shared" si="0"/>
        <v>-2774176.8</v>
      </c>
    </row>
    <row r="16" spans="1:5" ht="30" customHeight="1" x14ac:dyDescent="0.15">
      <c r="A16" s="13" t="s">
        <v>915</v>
      </c>
      <c r="B16" s="10">
        <v>2</v>
      </c>
      <c r="C16" s="10">
        <v>0</v>
      </c>
      <c r="D16" s="10">
        <v>1445904.36</v>
      </c>
      <c r="E16" s="10">
        <f t="shared" si="0"/>
        <v>-1445904.36</v>
      </c>
    </row>
    <row r="17" spans="1:5" ht="30" customHeight="1" x14ac:dyDescent="0.15">
      <c r="A17" s="13" t="s">
        <v>916</v>
      </c>
      <c r="B17" s="10">
        <v>3</v>
      </c>
      <c r="C17" s="10">
        <v>0</v>
      </c>
      <c r="D17" s="10">
        <v>1424850.19</v>
      </c>
      <c r="E17" s="10">
        <f t="shared" si="0"/>
        <v>-1424850.19</v>
      </c>
    </row>
    <row r="18" spans="1:5" ht="30" customHeight="1" x14ac:dyDescent="0.15">
      <c r="A18" s="13" t="s">
        <v>917</v>
      </c>
      <c r="B18" s="10">
        <v>164</v>
      </c>
      <c r="C18" s="10">
        <v>0</v>
      </c>
      <c r="D18" s="10"/>
      <c r="E18" s="10">
        <f t="shared" si="0"/>
        <v>0</v>
      </c>
    </row>
    <row r="19" spans="1:5" ht="30" customHeight="1" x14ac:dyDescent="0.15">
      <c r="A19" s="13" t="s">
        <v>917</v>
      </c>
      <c r="B19" s="10"/>
      <c r="C19" s="10">
        <v>0</v>
      </c>
      <c r="D19" s="10">
        <v>1160130</v>
      </c>
      <c r="E19" s="10">
        <f t="shared" si="0"/>
        <v>-1160130</v>
      </c>
    </row>
    <row r="20" spans="1:5" ht="30" customHeight="1" x14ac:dyDescent="0.15">
      <c r="A20" s="13" t="s">
        <v>917</v>
      </c>
      <c r="B20" s="10">
        <v>166</v>
      </c>
      <c r="C20" s="10">
        <v>0</v>
      </c>
      <c r="D20" s="10"/>
      <c r="E20" s="10">
        <f t="shared" si="0"/>
        <v>0</v>
      </c>
    </row>
    <row r="21" spans="1:5" ht="30" customHeight="1" x14ac:dyDescent="0.15">
      <c r="A21" s="9" t="s">
        <v>129</v>
      </c>
      <c r="B21" s="11">
        <v>136</v>
      </c>
      <c r="C21" s="11">
        <v>0</v>
      </c>
      <c r="D21" s="11">
        <v>51062550.100000001</v>
      </c>
      <c r="E21" s="11">
        <f t="shared" si="0"/>
        <v>-51062550.100000001</v>
      </c>
    </row>
    <row r="22" spans="1:5" ht="30" customHeight="1" x14ac:dyDescent="0.15">
      <c r="A22" s="13" t="s">
        <v>918</v>
      </c>
      <c r="B22" s="10">
        <v>25</v>
      </c>
      <c r="C22" s="10">
        <v>0</v>
      </c>
      <c r="D22" s="10">
        <v>2865479.46</v>
      </c>
      <c r="E22" s="10">
        <f t="shared" si="0"/>
        <v>-2865479.46</v>
      </c>
    </row>
    <row r="23" spans="1:5" ht="30" customHeight="1" x14ac:dyDescent="0.15">
      <c r="A23" s="13" t="s">
        <v>919</v>
      </c>
      <c r="B23" s="10">
        <v>9</v>
      </c>
      <c r="C23" s="10">
        <v>0</v>
      </c>
      <c r="D23" s="10">
        <v>2535699.6</v>
      </c>
      <c r="E23" s="10">
        <f t="shared" si="0"/>
        <v>-2535699.6</v>
      </c>
    </row>
    <row r="24" spans="1:5" ht="30" customHeight="1" x14ac:dyDescent="0.15">
      <c r="A24" s="13" t="s">
        <v>920</v>
      </c>
      <c r="B24" s="10">
        <v>10</v>
      </c>
      <c r="C24" s="10">
        <v>0</v>
      </c>
      <c r="D24" s="10">
        <v>1785720.12</v>
      </c>
      <c r="E24" s="10">
        <f t="shared" si="0"/>
        <v>-1785720.12</v>
      </c>
    </row>
    <row r="25" spans="1:5" ht="30" customHeight="1" x14ac:dyDescent="0.15">
      <c r="A25" s="13" t="s">
        <v>921</v>
      </c>
      <c r="B25" s="10">
        <v>7</v>
      </c>
      <c r="C25" s="10">
        <v>0</v>
      </c>
      <c r="D25" s="10">
        <v>4740539.33</v>
      </c>
      <c r="E25" s="10">
        <f t="shared" si="0"/>
        <v>-4740539.33</v>
      </c>
    </row>
    <row r="26" spans="1:5" ht="30" customHeight="1" x14ac:dyDescent="0.15">
      <c r="A26" s="13" t="s">
        <v>922</v>
      </c>
      <c r="B26" s="10">
        <v>40</v>
      </c>
      <c r="C26" s="10">
        <v>0</v>
      </c>
      <c r="D26" s="10">
        <v>18766759.940000001</v>
      </c>
      <c r="E26" s="10">
        <f t="shared" si="0"/>
        <v>-18766759.940000001</v>
      </c>
    </row>
    <row r="27" spans="1:5" ht="30" customHeight="1" x14ac:dyDescent="0.15">
      <c r="A27" s="13" t="s">
        <v>919</v>
      </c>
      <c r="B27" s="10">
        <v>6</v>
      </c>
      <c r="C27" s="10">
        <v>0</v>
      </c>
      <c r="D27" s="10">
        <v>2069280</v>
      </c>
      <c r="E27" s="10">
        <f t="shared" si="0"/>
        <v>-2069280</v>
      </c>
    </row>
    <row r="28" spans="1:5" ht="30" customHeight="1" x14ac:dyDescent="0.15">
      <c r="A28" s="13" t="s">
        <v>923</v>
      </c>
      <c r="B28" s="10">
        <v>8</v>
      </c>
      <c r="C28" s="10">
        <v>0</v>
      </c>
      <c r="D28" s="10">
        <v>3092467.03</v>
      </c>
      <c r="E28" s="10">
        <f t="shared" si="0"/>
        <v>-3092467.03</v>
      </c>
    </row>
    <row r="29" spans="1:5" ht="30" customHeight="1" x14ac:dyDescent="0.15">
      <c r="A29" s="13" t="s">
        <v>921</v>
      </c>
      <c r="B29" s="10">
        <v>6</v>
      </c>
      <c r="C29" s="10">
        <v>0</v>
      </c>
      <c r="D29" s="10">
        <v>2755728</v>
      </c>
      <c r="E29" s="10">
        <f t="shared" si="0"/>
        <v>-2755728</v>
      </c>
    </row>
    <row r="30" spans="1:5" ht="30" customHeight="1" x14ac:dyDescent="0.15">
      <c r="A30" s="13" t="s">
        <v>924</v>
      </c>
      <c r="B30" s="10">
        <v>7</v>
      </c>
      <c r="C30" s="10">
        <v>0</v>
      </c>
      <c r="D30" s="10">
        <v>5229982.8600000003</v>
      </c>
      <c r="E30" s="10">
        <f t="shared" si="0"/>
        <v>-5229982.8600000003</v>
      </c>
    </row>
    <row r="31" spans="1:5" ht="30" customHeight="1" x14ac:dyDescent="0.15">
      <c r="A31" s="13" t="s">
        <v>925</v>
      </c>
      <c r="B31" s="10">
        <v>5</v>
      </c>
      <c r="C31" s="10">
        <v>0</v>
      </c>
      <c r="D31" s="10">
        <v>2149380</v>
      </c>
      <c r="E31" s="10">
        <f t="shared" si="0"/>
        <v>-2149380</v>
      </c>
    </row>
    <row r="32" spans="1:5" ht="30" customHeight="1" x14ac:dyDescent="0.15">
      <c r="A32" s="13" t="s">
        <v>926</v>
      </c>
      <c r="B32" s="10">
        <v>9</v>
      </c>
      <c r="C32" s="10">
        <v>0</v>
      </c>
      <c r="D32" s="10">
        <v>3355843.18</v>
      </c>
      <c r="E32" s="10">
        <f t="shared" si="0"/>
        <v>-3355843.18</v>
      </c>
    </row>
    <row r="33" spans="1:5" ht="30" customHeight="1" x14ac:dyDescent="0.15">
      <c r="A33" s="13" t="s">
        <v>927</v>
      </c>
      <c r="B33" s="10">
        <v>4</v>
      </c>
      <c r="C33" s="10">
        <v>0</v>
      </c>
      <c r="D33" s="10">
        <v>1715670.58</v>
      </c>
      <c r="E33" s="10">
        <f t="shared" si="0"/>
        <v>-1715670.58</v>
      </c>
    </row>
    <row r="34" spans="1:5" ht="30" customHeight="1" x14ac:dyDescent="0.15">
      <c r="A34" s="9" t="s">
        <v>928</v>
      </c>
      <c r="B34" s="11">
        <v>126</v>
      </c>
      <c r="C34" s="11">
        <v>0</v>
      </c>
      <c r="D34" s="11">
        <v>39661954.340000004</v>
      </c>
      <c r="E34" s="11">
        <f t="shared" si="0"/>
        <v>-39661954.340000004</v>
      </c>
    </row>
    <row r="35" spans="1:5" ht="30" customHeight="1" x14ac:dyDescent="0.15">
      <c r="A35" s="13" t="s">
        <v>929</v>
      </c>
      <c r="B35" s="10">
        <v>2</v>
      </c>
      <c r="C35" s="10">
        <v>0</v>
      </c>
      <c r="D35" s="10">
        <v>2438647.7000000002</v>
      </c>
      <c r="E35" s="10">
        <f t="shared" ref="E35:E66" si="1">C35-D35</f>
        <v>-2438647.7000000002</v>
      </c>
    </row>
    <row r="36" spans="1:5" ht="30" customHeight="1" x14ac:dyDescent="0.15">
      <c r="A36" s="13" t="s">
        <v>930</v>
      </c>
      <c r="B36" s="10">
        <v>2</v>
      </c>
      <c r="C36" s="10">
        <v>0</v>
      </c>
      <c r="D36" s="10">
        <v>2281548</v>
      </c>
      <c r="E36" s="10">
        <f t="shared" si="1"/>
        <v>-2281548</v>
      </c>
    </row>
    <row r="37" spans="1:5" ht="30" customHeight="1" x14ac:dyDescent="0.15">
      <c r="A37" s="13" t="s">
        <v>931</v>
      </c>
      <c r="B37" s="10">
        <v>3</v>
      </c>
      <c r="C37" s="10">
        <v>0</v>
      </c>
      <c r="D37" s="10">
        <v>3893208.3</v>
      </c>
      <c r="E37" s="10">
        <f t="shared" si="1"/>
        <v>-3893208.3</v>
      </c>
    </row>
    <row r="38" spans="1:5" ht="30" customHeight="1" x14ac:dyDescent="0.15">
      <c r="A38" s="13" t="s">
        <v>932</v>
      </c>
      <c r="B38" s="10">
        <v>1</v>
      </c>
      <c r="C38" s="10">
        <v>0</v>
      </c>
      <c r="D38" s="10">
        <v>2400170.12</v>
      </c>
      <c r="E38" s="10">
        <f t="shared" si="1"/>
        <v>-2400170.12</v>
      </c>
    </row>
    <row r="39" spans="1:5" ht="30" customHeight="1" x14ac:dyDescent="0.15">
      <c r="A39" s="13" t="s">
        <v>3</v>
      </c>
      <c r="B39" s="10">
        <v>1</v>
      </c>
      <c r="C39" s="10">
        <v>0</v>
      </c>
      <c r="D39" s="10">
        <v>1028092.57</v>
      </c>
      <c r="E39" s="10">
        <f t="shared" si="1"/>
        <v>-1028092.57</v>
      </c>
    </row>
    <row r="40" spans="1:5" ht="30" customHeight="1" x14ac:dyDescent="0.15">
      <c r="A40" s="13" t="s">
        <v>931</v>
      </c>
      <c r="B40" s="10">
        <v>7</v>
      </c>
      <c r="C40" s="10">
        <v>0</v>
      </c>
      <c r="D40" s="10">
        <v>1818180</v>
      </c>
      <c r="E40" s="10">
        <f t="shared" si="1"/>
        <v>-1818180</v>
      </c>
    </row>
    <row r="41" spans="1:5" ht="30" customHeight="1" x14ac:dyDescent="0.15">
      <c r="A41" s="13" t="s">
        <v>929</v>
      </c>
      <c r="B41" s="10">
        <v>10</v>
      </c>
      <c r="C41" s="10">
        <v>0</v>
      </c>
      <c r="D41" s="10">
        <v>2287122</v>
      </c>
      <c r="E41" s="10">
        <f t="shared" si="1"/>
        <v>-2287122</v>
      </c>
    </row>
    <row r="42" spans="1:5" ht="30" customHeight="1" x14ac:dyDescent="0.15">
      <c r="A42" s="13" t="s">
        <v>933</v>
      </c>
      <c r="B42" s="10">
        <v>10</v>
      </c>
      <c r="C42" s="10">
        <v>0</v>
      </c>
      <c r="D42" s="10">
        <v>2281354.7999999998</v>
      </c>
      <c r="E42" s="10">
        <f t="shared" si="1"/>
        <v>-2281354.7999999998</v>
      </c>
    </row>
    <row r="43" spans="1:5" ht="30" customHeight="1" x14ac:dyDescent="0.15">
      <c r="A43" s="13" t="s">
        <v>934</v>
      </c>
      <c r="B43" s="10">
        <v>15</v>
      </c>
      <c r="C43" s="10">
        <v>0</v>
      </c>
      <c r="D43" s="10">
        <v>3086640</v>
      </c>
      <c r="E43" s="10">
        <f t="shared" si="1"/>
        <v>-3086640</v>
      </c>
    </row>
    <row r="44" spans="1:5" ht="30" customHeight="1" x14ac:dyDescent="0.15">
      <c r="A44" s="13" t="s">
        <v>935</v>
      </c>
      <c r="B44" s="10">
        <v>15</v>
      </c>
      <c r="C44" s="10">
        <v>0</v>
      </c>
      <c r="D44" s="10">
        <v>3099484.8</v>
      </c>
      <c r="E44" s="10">
        <f t="shared" si="1"/>
        <v>-3099484.8</v>
      </c>
    </row>
    <row r="45" spans="1:5" ht="30" customHeight="1" x14ac:dyDescent="0.15">
      <c r="A45" s="13" t="s">
        <v>936</v>
      </c>
      <c r="B45" s="10">
        <v>1</v>
      </c>
      <c r="C45" s="10">
        <v>0</v>
      </c>
      <c r="D45" s="10">
        <v>207038.92</v>
      </c>
      <c r="E45" s="10">
        <f t="shared" si="1"/>
        <v>-207038.92</v>
      </c>
    </row>
    <row r="46" spans="1:5" ht="30" customHeight="1" x14ac:dyDescent="0.15">
      <c r="A46" s="13" t="s">
        <v>937</v>
      </c>
      <c r="B46" s="10">
        <v>1</v>
      </c>
      <c r="C46" s="10">
        <v>0</v>
      </c>
      <c r="D46" s="10">
        <v>302777.43</v>
      </c>
      <c r="E46" s="10">
        <f t="shared" si="1"/>
        <v>-302777.43</v>
      </c>
    </row>
    <row r="47" spans="1:5" ht="30" customHeight="1" x14ac:dyDescent="0.15">
      <c r="A47" s="13" t="s">
        <v>938</v>
      </c>
      <c r="B47" s="10">
        <v>7</v>
      </c>
      <c r="C47" s="10">
        <v>0</v>
      </c>
      <c r="D47" s="10">
        <v>1239840</v>
      </c>
      <c r="E47" s="10">
        <f t="shared" si="1"/>
        <v>-1239840</v>
      </c>
    </row>
    <row r="48" spans="1:5" ht="30" customHeight="1" x14ac:dyDescent="0.15">
      <c r="A48" s="13" t="s">
        <v>939</v>
      </c>
      <c r="B48" s="10">
        <v>10</v>
      </c>
      <c r="C48" s="10">
        <v>0</v>
      </c>
      <c r="D48" s="10">
        <v>1985407.2</v>
      </c>
      <c r="E48" s="10">
        <f t="shared" si="1"/>
        <v>-1985407.2</v>
      </c>
    </row>
    <row r="49" spans="1:5" ht="30" customHeight="1" x14ac:dyDescent="0.15">
      <c r="A49" s="13" t="s">
        <v>940</v>
      </c>
      <c r="B49" s="10">
        <v>10</v>
      </c>
      <c r="C49" s="10">
        <v>0</v>
      </c>
      <c r="D49" s="10">
        <v>1398505.2</v>
      </c>
      <c r="E49" s="10">
        <f t="shared" si="1"/>
        <v>-1398505.2</v>
      </c>
    </row>
    <row r="50" spans="1:5" ht="30" customHeight="1" x14ac:dyDescent="0.15">
      <c r="A50" s="13" t="s">
        <v>941</v>
      </c>
      <c r="B50" s="10">
        <v>8</v>
      </c>
      <c r="C50" s="10">
        <v>0</v>
      </c>
      <c r="D50" s="10">
        <v>2064170.88</v>
      </c>
      <c r="E50" s="10">
        <f t="shared" si="1"/>
        <v>-2064170.88</v>
      </c>
    </row>
    <row r="51" spans="1:5" ht="30" customHeight="1" x14ac:dyDescent="0.15">
      <c r="A51" s="13" t="s">
        <v>942</v>
      </c>
      <c r="B51" s="10">
        <v>7</v>
      </c>
      <c r="C51" s="10">
        <v>0</v>
      </c>
      <c r="D51" s="10">
        <v>1846497.24</v>
      </c>
      <c r="E51" s="10">
        <f t="shared" si="1"/>
        <v>-1846497.24</v>
      </c>
    </row>
    <row r="52" spans="1:5" ht="30" customHeight="1" x14ac:dyDescent="0.15">
      <c r="A52" s="13" t="s">
        <v>943</v>
      </c>
      <c r="B52" s="10">
        <v>16</v>
      </c>
      <c r="C52" s="10">
        <v>0</v>
      </c>
      <c r="D52" s="10">
        <v>6003269.1799999997</v>
      </c>
      <c r="E52" s="10">
        <f t="shared" si="1"/>
        <v>-6003269.1799999997</v>
      </c>
    </row>
    <row r="53" spans="1:5" ht="30" customHeight="1" x14ac:dyDescent="0.15">
      <c r="A53" s="9" t="s">
        <v>944</v>
      </c>
      <c r="B53" s="11">
        <v>330</v>
      </c>
      <c r="C53" s="11">
        <v>0</v>
      </c>
      <c r="D53" s="11">
        <v>9960000</v>
      </c>
      <c r="E53" s="11">
        <f t="shared" si="1"/>
        <v>-9960000</v>
      </c>
    </row>
    <row r="54" spans="1:5" ht="30" customHeight="1" x14ac:dyDescent="0.15">
      <c r="A54" s="13" t="s">
        <v>917</v>
      </c>
      <c r="B54" s="10">
        <v>164</v>
      </c>
      <c r="C54" s="10">
        <v>0</v>
      </c>
      <c r="D54" s="10"/>
      <c r="E54" s="10">
        <f t="shared" si="1"/>
        <v>0</v>
      </c>
    </row>
    <row r="55" spans="1:5" ht="30" customHeight="1" x14ac:dyDescent="0.15">
      <c r="A55" s="13" t="s">
        <v>917</v>
      </c>
      <c r="B55" s="10">
        <v>166</v>
      </c>
      <c r="C55" s="10">
        <v>0</v>
      </c>
      <c r="D55" s="10">
        <v>9960000</v>
      </c>
      <c r="E55" s="10">
        <f t="shared" si="1"/>
        <v>-9960000</v>
      </c>
    </row>
    <row r="56" spans="1:5" ht="30" customHeight="1" x14ac:dyDescent="0.15">
      <c r="A56" s="9" t="s">
        <v>945</v>
      </c>
      <c r="B56" s="11">
        <v>292</v>
      </c>
      <c r="C56" s="11">
        <v>0</v>
      </c>
      <c r="D56" s="11">
        <v>228644490.96000001</v>
      </c>
      <c r="E56" s="11">
        <f t="shared" si="1"/>
        <v>-228644490.96000001</v>
      </c>
    </row>
    <row r="57" spans="1:5" ht="30" customHeight="1" x14ac:dyDescent="0.15">
      <c r="A57" s="13" t="s">
        <v>917</v>
      </c>
      <c r="B57" s="10">
        <v>20</v>
      </c>
      <c r="C57" s="10">
        <v>0</v>
      </c>
      <c r="D57" s="10"/>
      <c r="E57" s="10">
        <f t="shared" si="1"/>
        <v>0</v>
      </c>
    </row>
    <row r="58" spans="1:5" ht="30" customHeight="1" x14ac:dyDescent="0.15">
      <c r="A58" s="13" t="s">
        <v>917</v>
      </c>
      <c r="B58" s="10">
        <v>49</v>
      </c>
      <c r="C58" s="10">
        <v>0</v>
      </c>
      <c r="D58" s="10">
        <v>36293260.219999999</v>
      </c>
      <c r="E58" s="10">
        <f t="shared" si="1"/>
        <v>-36293260.219999999</v>
      </c>
    </row>
    <row r="59" spans="1:5" ht="30" customHeight="1" x14ac:dyDescent="0.15">
      <c r="A59" s="13" t="s">
        <v>946</v>
      </c>
      <c r="B59" s="10">
        <v>8</v>
      </c>
      <c r="C59" s="10">
        <v>0</v>
      </c>
      <c r="D59" s="10">
        <v>4072351.89</v>
      </c>
      <c r="E59" s="10">
        <f t="shared" si="1"/>
        <v>-4072351.89</v>
      </c>
    </row>
    <row r="60" spans="1:5" ht="30" customHeight="1" x14ac:dyDescent="0.15">
      <c r="A60" s="13" t="s">
        <v>917</v>
      </c>
      <c r="B60" s="10">
        <v>151</v>
      </c>
      <c r="C60" s="10">
        <v>0</v>
      </c>
      <c r="D60" s="10">
        <v>153304598.03</v>
      </c>
      <c r="E60" s="10">
        <f t="shared" si="1"/>
        <v>-153304598.03</v>
      </c>
    </row>
    <row r="61" spans="1:5" ht="30" customHeight="1" x14ac:dyDescent="0.15">
      <c r="A61" s="13" t="s">
        <v>946</v>
      </c>
      <c r="B61" s="10">
        <v>64</v>
      </c>
      <c r="C61" s="10">
        <v>0</v>
      </c>
      <c r="D61" s="10">
        <v>34974280.82</v>
      </c>
      <c r="E61" s="10">
        <f t="shared" si="1"/>
        <v>-34974280.82</v>
      </c>
    </row>
    <row r="62" spans="1:5" ht="30" customHeight="1" x14ac:dyDescent="0.15">
      <c r="A62" s="9" t="s">
        <v>127</v>
      </c>
      <c r="B62" s="11">
        <v>47</v>
      </c>
      <c r="C62" s="11">
        <v>0</v>
      </c>
      <c r="D62" s="11">
        <v>23802036.41</v>
      </c>
      <c r="E62" s="11">
        <f t="shared" si="1"/>
        <v>-23802036.41</v>
      </c>
    </row>
    <row r="63" spans="1:5" ht="30" customHeight="1" x14ac:dyDescent="0.15">
      <c r="A63" s="13" t="s">
        <v>947</v>
      </c>
      <c r="B63" s="10">
        <v>3</v>
      </c>
      <c r="C63" s="10">
        <v>0</v>
      </c>
      <c r="D63" s="10">
        <v>376440.48</v>
      </c>
      <c r="E63" s="10">
        <f t="shared" si="1"/>
        <v>-376440.48</v>
      </c>
    </row>
    <row r="64" spans="1:5" ht="30" customHeight="1" x14ac:dyDescent="0.15">
      <c r="A64" s="13" t="s">
        <v>948</v>
      </c>
      <c r="B64" s="10">
        <v>3</v>
      </c>
      <c r="C64" s="10">
        <v>0</v>
      </c>
      <c r="D64" s="10">
        <v>433321</v>
      </c>
      <c r="E64" s="10">
        <f t="shared" si="1"/>
        <v>-433321</v>
      </c>
    </row>
    <row r="65" spans="1:5" ht="30" customHeight="1" x14ac:dyDescent="0.15">
      <c r="A65" s="13" t="s">
        <v>949</v>
      </c>
      <c r="B65" s="10">
        <v>1</v>
      </c>
      <c r="C65" s="10">
        <v>0</v>
      </c>
      <c r="D65" s="10">
        <v>382300.08</v>
      </c>
      <c r="E65" s="10">
        <f t="shared" si="1"/>
        <v>-382300.08</v>
      </c>
    </row>
    <row r="66" spans="1:5" ht="30" customHeight="1" x14ac:dyDescent="0.15">
      <c r="A66" s="13" t="s">
        <v>950</v>
      </c>
      <c r="B66" s="10">
        <v>12</v>
      </c>
      <c r="C66" s="10">
        <v>0</v>
      </c>
      <c r="D66" s="10">
        <v>8856083.4000000004</v>
      </c>
      <c r="E66" s="10">
        <f t="shared" si="1"/>
        <v>-8856083.4000000004</v>
      </c>
    </row>
    <row r="67" spans="1:5" ht="30" customHeight="1" x14ac:dyDescent="0.15">
      <c r="A67" s="13" t="s">
        <v>948</v>
      </c>
      <c r="B67" s="10">
        <v>8</v>
      </c>
      <c r="C67" s="10">
        <v>0</v>
      </c>
      <c r="D67" s="10">
        <v>5040900</v>
      </c>
      <c r="E67" s="10">
        <f t="shared" ref="E67:E98" si="2">C67-D67</f>
        <v>-5040900</v>
      </c>
    </row>
    <row r="68" spans="1:5" ht="30" customHeight="1" x14ac:dyDescent="0.15">
      <c r="A68" s="13" t="s">
        <v>951</v>
      </c>
      <c r="B68" s="10">
        <v>8</v>
      </c>
      <c r="C68" s="10">
        <v>0</v>
      </c>
      <c r="D68" s="10">
        <v>2719679.42</v>
      </c>
      <c r="E68" s="10">
        <f t="shared" si="2"/>
        <v>-2719679.42</v>
      </c>
    </row>
    <row r="69" spans="1:5" ht="30" customHeight="1" x14ac:dyDescent="0.15">
      <c r="A69" s="13" t="s">
        <v>952</v>
      </c>
      <c r="B69" s="10">
        <v>12</v>
      </c>
      <c r="C69" s="10">
        <v>0</v>
      </c>
      <c r="D69" s="10">
        <v>5993312.0300000003</v>
      </c>
      <c r="E69" s="10">
        <f t="shared" si="2"/>
        <v>-5993312.0300000003</v>
      </c>
    </row>
  </sheetData>
  <sheetProtection password="B691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953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954</v>
      </c>
      <c r="B4" s="25"/>
      <c r="C4" s="25"/>
      <c r="D4" s="25"/>
    </row>
    <row r="5" spans="1:4" ht="30" customHeight="1" x14ac:dyDescent="0.15">
      <c r="A5" s="1" t="s">
        <v>955</v>
      </c>
      <c r="B5" s="1" t="s">
        <v>956</v>
      </c>
      <c r="C5" s="1" t="s">
        <v>957</v>
      </c>
      <c r="D5" s="1" t="s">
        <v>958</v>
      </c>
    </row>
    <row r="6" spans="1:4" ht="20.100000000000001" customHeight="1" x14ac:dyDescent="0.15">
      <c r="A6" s="19" t="s">
        <v>959</v>
      </c>
      <c r="B6" s="19"/>
      <c r="C6" s="19"/>
      <c r="D6" s="19"/>
    </row>
  </sheetData>
  <sheetProtection password="B691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960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961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962</v>
      </c>
      <c r="B4" s="30"/>
      <c r="C4" s="30"/>
      <c r="D4" s="30" t="s">
        <v>893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963</v>
      </c>
      <c r="B5" s="19" t="s">
        <v>964</v>
      </c>
      <c r="C5" s="19" t="s">
        <v>965</v>
      </c>
      <c r="D5" s="19" t="s">
        <v>966</v>
      </c>
      <c r="E5" s="19" t="s">
        <v>967</v>
      </c>
      <c r="F5" s="19" t="s">
        <v>968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969</v>
      </c>
      <c r="G6" s="6" t="s">
        <v>970</v>
      </c>
      <c r="H6" s="6" t="s">
        <v>971</v>
      </c>
      <c r="I6" s="6" t="s">
        <v>972</v>
      </c>
    </row>
    <row r="7" spans="1:9" ht="42" x14ac:dyDescent="0.15">
      <c r="A7" s="6" t="s">
        <v>294</v>
      </c>
      <c r="B7" s="6" t="s">
        <v>528</v>
      </c>
      <c r="C7" s="7" t="s">
        <v>811</v>
      </c>
      <c r="D7" s="7" t="s">
        <v>973</v>
      </c>
      <c r="E7" s="6" t="s">
        <v>974</v>
      </c>
      <c r="F7" s="10">
        <v>650000</v>
      </c>
      <c r="G7" s="10">
        <v>0</v>
      </c>
      <c r="H7" s="10">
        <v>-650000</v>
      </c>
      <c r="I7" s="7" t="s">
        <v>975</v>
      </c>
    </row>
    <row r="8" spans="1:9" ht="42" x14ac:dyDescent="0.15">
      <c r="A8" s="6" t="s">
        <v>149</v>
      </c>
      <c r="B8" s="6" t="s">
        <v>481</v>
      </c>
      <c r="C8" s="7" t="s">
        <v>811</v>
      </c>
      <c r="D8" s="7" t="s">
        <v>976</v>
      </c>
      <c r="E8" s="6" t="s">
        <v>974</v>
      </c>
      <c r="F8" s="10">
        <v>1350000</v>
      </c>
      <c r="G8" s="10">
        <v>400000</v>
      </c>
      <c r="H8" s="10">
        <v>-950000</v>
      </c>
      <c r="I8" s="7" t="s">
        <v>975</v>
      </c>
    </row>
    <row r="9" spans="1:9" ht="42" x14ac:dyDescent="0.15">
      <c r="A9" s="6" t="s">
        <v>308</v>
      </c>
      <c r="B9" s="6" t="s">
        <v>482</v>
      </c>
      <c r="C9" s="7" t="s">
        <v>811</v>
      </c>
      <c r="D9" s="7" t="s">
        <v>977</v>
      </c>
      <c r="E9" s="6" t="s">
        <v>974</v>
      </c>
      <c r="F9" s="10">
        <v>0</v>
      </c>
      <c r="G9" s="10">
        <v>1400000</v>
      </c>
      <c r="H9" s="10">
        <v>1400000</v>
      </c>
      <c r="I9" s="7" t="s">
        <v>978</v>
      </c>
    </row>
    <row r="10" spans="1:9" ht="42" x14ac:dyDescent="0.15">
      <c r="A10" s="6" t="s">
        <v>979</v>
      </c>
      <c r="B10" s="6" t="s">
        <v>384</v>
      </c>
      <c r="C10" s="7" t="s">
        <v>811</v>
      </c>
      <c r="D10" s="7" t="s">
        <v>980</v>
      </c>
      <c r="E10" s="6" t="s">
        <v>974</v>
      </c>
      <c r="F10" s="10">
        <v>1530689.49</v>
      </c>
      <c r="G10" s="10">
        <v>1730689.49</v>
      </c>
      <c r="H10" s="10">
        <v>200000</v>
      </c>
      <c r="I10" s="7" t="s">
        <v>981</v>
      </c>
    </row>
    <row r="11" spans="1:9" ht="20.100000000000001" customHeight="1" x14ac:dyDescent="0.15">
      <c r="A11" s="29" t="s">
        <v>492</v>
      </c>
      <c r="B11" s="29"/>
      <c r="C11" s="29"/>
      <c r="D11" s="29"/>
      <c r="E11" s="29"/>
      <c r="F11" s="11">
        <f>SUM(F7:F10)</f>
        <v>3530689.49</v>
      </c>
      <c r="G11" s="11">
        <f>SUM(G7:G10)</f>
        <v>3530689.49</v>
      </c>
      <c r="H11" s="11">
        <f>SUM(H7:H10)</f>
        <v>0</v>
      </c>
    </row>
    <row r="12" spans="1:9" ht="20.100000000000001" customHeight="1" x14ac:dyDescent="0.15"/>
    <row r="13" spans="1:9" ht="20.100000000000001" customHeight="1" x14ac:dyDescent="0.15">
      <c r="A13" s="30" t="s">
        <v>962</v>
      </c>
      <c r="B13" s="30"/>
      <c r="C13" s="30"/>
      <c r="D13" s="30" t="s">
        <v>982</v>
      </c>
      <c r="E13" s="30"/>
      <c r="F13" s="30"/>
      <c r="G13" s="30"/>
      <c r="H13" s="30"/>
      <c r="I13" s="30"/>
    </row>
    <row r="14" spans="1:9" ht="20.100000000000001" customHeight="1" x14ac:dyDescent="0.15">
      <c r="A14" s="19" t="s">
        <v>963</v>
      </c>
      <c r="B14" s="19" t="s">
        <v>964</v>
      </c>
      <c r="C14" s="19" t="s">
        <v>965</v>
      </c>
      <c r="D14" s="19" t="s">
        <v>966</v>
      </c>
      <c r="E14" s="19" t="s">
        <v>967</v>
      </c>
      <c r="F14" s="19" t="s">
        <v>968</v>
      </c>
      <c r="G14" s="19"/>
      <c r="H14" s="19"/>
      <c r="I14" s="19"/>
    </row>
    <row r="15" spans="1:9" ht="20.100000000000001" customHeight="1" x14ac:dyDescent="0.15">
      <c r="A15" s="19"/>
      <c r="B15" s="19"/>
      <c r="C15" s="19"/>
      <c r="D15" s="19"/>
      <c r="E15" s="19"/>
      <c r="F15" s="6" t="s">
        <v>969</v>
      </c>
      <c r="G15" s="6" t="s">
        <v>970</v>
      </c>
      <c r="H15" s="6" t="s">
        <v>971</v>
      </c>
      <c r="I15" s="6" t="s">
        <v>972</v>
      </c>
    </row>
    <row r="16" spans="1:9" ht="21" x14ac:dyDescent="0.15">
      <c r="A16" s="6" t="s">
        <v>294</v>
      </c>
      <c r="B16" s="6" t="s">
        <v>528</v>
      </c>
      <c r="C16" s="7" t="s">
        <v>983</v>
      </c>
      <c r="D16" s="7" t="s">
        <v>984</v>
      </c>
      <c r="E16" s="6" t="s">
        <v>985</v>
      </c>
      <c r="F16" s="10">
        <v>0</v>
      </c>
      <c r="G16" s="10">
        <v>344870</v>
      </c>
      <c r="H16" s="10">
        <v>344870</v>
      </c>
      <c r="I16" s="7" t="s">
        <v>986</v>
      </c>
    </row>
    <row r="17" spans="1:9" x14ac:dyDescent="0.15">
      <c r="A17" s="6" t="s">
        <v>149</v>
      </c>
      <c r="B17" s="6" t="s">
        <v>485</v>
      </c>
      <c r="C17" s="7" t="s">
        <v>983</v>
      </c>
      <c r="D17" s="7" t="s">
        <v>987</v>
      </c>
      <c r="E17" s="6" t="s">
        <v>985</v>
      </c>
      <c r="F17" s="10">
        <v>0</v>
      </c>
      <c r="G17" s="10">
        <v>710000</v>
      </c>
      <c r="H17" s="10">
        <v>710000</v>
      </c>
      <c r="I17" s="7" t="s">
        <v>988</v>
      </c>
    </row>
    <row r="18" spans="1:9" ht="21" x14ac:dyDescent="0.15">
      <c r="A18" s="6" t="s">
        <v>308</v>
      </c>
      <c r="B18" s="6" t="s">
        <v>482</v>
      </c>
      <c r="C18" s="7" t="s">
        <v>983</v>
      </c>
      <c r="D18" s="7" t="s">
        <v>989</v>
      </c>
      <c r="E18" s="6" t="s">
        <v>985</v>
      </c>
      <c r="F18" s="10">
        <v>0</v>
      </c>
      <c r="G18" s="10">
        <v>1488450</v>
      </c>
      <c r="H18" s="10">
        <v>1488450</v>
      </c>
      <c r="I18" s="7" t="s">
        <v>990</v>
      </c>
    </row>
    <row r="19" spans="1:9" ht="20.100000000000001" customHeight="1" x14ac:dyDescent="0.15">
      <c r="A19" s="29" t="s">
        <v>492</v>
      </c>
      <c r="B19" s="29"/>
      <c r="C19" s="29"/>
      <c r="D19" s="29"/>
      <c r="E19" s="29"/>
      <c r="F19" s="11">
        <f>SUM(F16:F18)</f>
        <v>0</v>
      </c>
      <c r="G19" s="11">
        <f>SUM(G16:G18)</f>
        <v>2543320</v>
      </c>
      <c r="H19" s="11">
        <f>SUM(H16:H18)</f>
        <v>2543320</v>
      </c>
    </row>
    <row r="20" spans="1:9" ht="20.100000000000001" customHeight="1" x14ac:dyDescent="0.15"/>
    <row r="21" spans="1:9" ht="20.100000000000001" customHeight="1" x14ac:dyDescent="0.15">
      <c r="A21" s="30" t="s">
        <v>962</v>
      </c>
      <c r="B21" s="30"/>
      <c r="C21" s="30"/>
      <c r="D21" s="30" t="s">
        <v>991</v>
      </c>
      <c r="E21" s="30"/>
      <c r="F21" s="30"/>
      <c r="G21" s="30"/>
      <c r="H21" s="30"/>
      <c r="I21" s="30"/>
    </row>
    <row r="22" spans="1:9" ht="20.100000000000001" customHeight="1" x14ac:dyDescent="0.15">
      <c r="A22" s="19" t="s">
        <v>963</v>
      </c>
      <c r="B22" s="19" t="s">
        <v>964</v>
      </c>
      <c r="C22" s="19" t="s">
        <v>965</v>
      </c>
      <c r="D22" s="19" t="s">
        <v>966</v>
      </c>
      <c r="E22" s="19" t="s">
        <v>967</v>
      </c>
      <c r="F22" s="19" t="s">
        <v>968</v>
      </c>
      <c r="G22" s="19"/>
      <c r="H22" s="19"/>
      <c r="I22" s="19"/>
    </row>
    <row r="23" spans="1:9" ht="20.100000000000001" customHeight="1" x14ac:dyDescent="0.15">
      <c r="A23" s="19"/>
      <c r="B23" s="19"/>
      <c r="C23" s="19"/>
      <c r="D23" s="19"/>
      <c r="E23" s="19"/>
      <c r="F23" s="6" t="s">
        <v>969</v>
      </c>
      <c r="G23" s="6" t="s">
        <v>970</v>
      </c>
      <c r="H23" s="6" t="s">
        <v>971</v>
      </c>
      <c r="I23" s="6" t="s">
        <v>972</v>
      </c>
    </row>
    <row r="24" spans="1:9" x14ac:dyDescent="0.15">
      <c r="A24" s="6" t="s">
        <v>109</v>
      </c>
      <c r="B24" s="6" t="s">
        <v>384</v>
      </c>
      <c r="C24" s="7" t="s">
        <v>992</v>
      </c>
      <c r="D24" s="7" t="s">
        <v>993</v>
      </c>
      <c r="E24" s="6" t="s">
        <v>985</v>
      </c>
      <c r="F24" s="10">
        <v>40865612.109999999</v>
      </c>
      <c r="G24" s="10">
        <v>40365612.109999999</v>
      </c>
      <c r="H24" s="10">
        <v>-500000</v>
      </c>
      <c r="I24" s="7" t="s">
        <v>994</v>
      </c>
    </row>
    <row r="25" spans="1:9" x14ac:dyDescent="0.15">
      <c r="A25" s="6" t="s">
        <v>145</v>
      </c>
      <c r="B25" s="6" t="s">
        <v>482</v>
      </c>
      <c r="C25" s="7" t="s">
        <v>992</v>
      </c>
      <c r="D25" s="7" t="s">
        <v>995</v>
      </c>
      <c r="E25" s="6" t="s">
        <v>974</v>
      </c>
      <c r="F25" s="10">
        <v>0</v>
      </c>
      <c r="G25" s="10">
        <v>1000000</v>
      </c>
      <c r="H25" s="10">
        <v>1000000</v>
      </c>
      <c r="I25" s="7" t="s">
        <v>996</v>
      </c>
    </row>
    <row r="26" spans="1:9" ht="21" x14ac:dyDescent="0.15">
      <c r="A26" s="6" t="s">
        <v>294</v>
      </c>
      <c r="B26" s="6" t="s">
        <v>481</v>
      </c>
      <c r="C26" s="7" t="s">
        <v>992</v>
      </c>
      <c r="D26" s="7" t="s">
        <v>997</v>
      </c>
      <c r="E26" s="6" t="s">
        <v>974</v>
      </c>
      <c r="F26" s="10">
        <v>5000000</v>
      </c>
      <c r="G26" s="10">
        <v>4500000</v>
      </c>
      <c r="H26" s="10">
        <v>-500000</v>
      </c>
      <c r="I26" s="7" t="s">
        <v>998</v>
      </c>
    </row>
    <row r="27" spans="1:9" x14ac:dyDescent="0.15">
      <c r="A27" s="6" t="s">
        <v>299</v>
      </c>
      <c r="B27" s="6" t="s">
        <v>481</v>
      </c>
      <c r="C27" s="7" t="s">
        <v>992</v>
      </c>
      <c r="D27" s="7" t="s">
        <v>999</v>
      </c>
      <c r="E27" s="6" t="s">
        <v>985</v>
      </c>
      <c r="F27" s="10">
        <v>115000</v>
      </c>
      <c r="G27" s="10">
        <v>126000</v>
      </c>
      <c r="H27" s="10">
        <v>11000</v>
      </c>
      <c r="I27" s="7" t="s">
        <v>1000</v>
      </c>
    </row>
    <row r="28" spans="1:9" ht="21" x14ac:dyDescent="0.15">
      <c r="A28" s="6" t="s">
        <v>1001</v>
      </c>
      <c r="B28" s="6" t="s">
        <v>384</v>
      </c>
      <c r="C28" s="7" t="s">
        <v>992</v>
      </c>
      <c r="D28" s="7" t="s">
        <v>1002</v>
      </c>
      <c r="E28" s="6" t="s">
        <v>985</v>
      </c>
      <c r="F28" s="10">
        <v>0</v>
      </c>
      <c r="G28" s="10">
        <v>170000</v>
      </c>
      <c r="H28" s="10">
        <v>170000</v>
      </c>
      <c r="I28" s="7" t="s">
        <v>1003</v>
      </c>
    </row>
    <row r="29" spans="1:9" ht="21" x14ac:dyDescent="0.15">
      <c r="A29" s="6" t="s">
        <v>203</v>
      </c>
      <c r="B29" s="6" t="s">
        <v>483</v>
      </c>
      <c r="C29" s="7" t="s">
        <v>992</v>
      </c>
      <c r="D29" s="7" t="s">
        <v>1004</v>
      </c>
      <c r="E29" s="6" t="s">
        <v>974</v>
      </c>
      <c r="F29" s="10">
        <v>600000</v>
      </c>
      <c r="G29" s="10">
        <v>100000</v>
      </c>
      <c r="H29" s="10">
        <v>-500000</v>
      </c>
      <c r="I29" s="7" t="s">
        <v>1005</v>
      </c>
    </row>
    <row r="30" spans="1:9" ht="21" x14ac:dyDescent="0.15">
      <c r="A30" s="6" t="s">
        <v>323</v>
      </c>
      <c r="B30" s="6" t="s">
        <v>384</v>
      </c>
      <c r="C30" s="7" t="s">
        <v>1006</v>
      </c>
      <c r="D30" s="7" t="s">
        <v>1007</v>
      </c>
      <c r="E30" s="6" t="s">
        <v>985</v>
      </c>
      <c r="F30" s="10">
        <v>12100821.9</v>
      </c>
      <c r="G30" s="10">
        <v>17100821.899999999</v>
      </c>
      <c r="H30" s="10">
        <v>5000000</v>
      </c>
      <c r="I30" s="7" t="s">
        <v>1008</v>
      </c>
    </row>
    <row r="31" spans="1:9" x14ac:dyDescent="0.15">
      <c r="A31" s="6" t="s">
        <v>979</v>
      </c>
      <c r="B31" s="6" t="s">
        <v>481</v>
      </c>
      <c r="C31" s="7" t="s">
        <v>992</v>
      </c>
      <c r="D31" s="7" t="s">
        <v>1009</v>
      </c>
      <c r="E31" s="6" t="s">
        <v>985</v>
      </c>
      <c r="F31" s="10">
        <v>1745000</v>
      </c>
      <c r="G31" s="10">
        <v>2064000</v>
      </c>
      <c r="H31" s="10">
        <v>319000</v>
      </c>
      <c r="I31" s="7" t="s">
        <v>1010</v>
      </c>
    </row>
    <row r="32" spans="1:9" ht="20.100000000000001" customHeight="1" x14ac:dyDescent="0.15">
      <c r="A32" s="29" t="s">
        <v>492</v>
      </c>
      <c r="B32" s="29"/>
      <c r="C32" s="29"/>
      <c r="D32" s="29"/>
      <c r="E32" s="29"/>
      <c r="F32" s="11">
        <f>SUM(F24:F31)</f>
        <v>60426434.009999998</v>
      </c>
      <c r="G32" s="11">
        <f>SUM(G24:G31)</f>
        <v>65426434.009999998</v>
      </c>
      <c r="H32" s="11">
        <f>SUM(H24:H31)</f>
        <v>5000000</v>
      </c>
    </row>
    <row r="33" spans="1:9" ht="20.100000000000001" customHeight="1" x14ac:dyDescent="0.15"/>
    <row r="34" spans="1:9" ht="20.100000000000001" customHeight="1" x14ac:dyDescent="0.15">
      <c r="A34" s="30" t="s">
        <v>962</v>
      </c>
      <c r="B34" s="30"/>
      <c r="C34" s="30"/>
      <c r="D34" s="30" t="s">
        <v>1011</v>
      </c>
      <c r="E34" s="30"/>
      <c r="F34" s="30"/>
      <c r="G34" s="30"/>
      <c r="H34" s="30"/>
      <c r="I34" s="30"/>
    </row>
    <row r="35" spans="1:9" ht="20.100000000000001" customHeight="1" x14ac:dyDescent="0.15">
      <c r="A35" s="19" t="s">
        <v>963</v>
      </c>
      <c r="B35" s="19" t="s">
        <v>964</v>
      </c>
      <c r="C35" s="19" t="s">
        <v>965</v>
      </c>
      <c r="D35" s="19" t="s">
        <v>966</v>
      </c>
      <c r="E35" s="19" t="s">
        <v>967</v>
      </c>
      <c r="F35" s="19" t="s">
        <v>968</v>
      </c>
      <c r="G35" s="19"/>
      <c r="H35" s="19"/>
      <c r="I35" s="19"/>
    </row>
    <row r="36" spans="1:9" ht="20.100000000000001" customHeight="1" x14ac:dyDescent="0.15">
      <c r="A36" s="19"/>
      <c r="B36" s="19"/>
      <c r="C36" s="19"/>
      <c r="D36" s="19"/>
      <c r="E36" s="19"/>
      <c r="F36" s="6" t="s">
        <v>969</v>
      </c>
      <c r="G36" s="6" t="s">
        <v>970</v>
      </c>
      <c r="H36" s="6" t="s">
        <v>971</v>
      </c>
      <c r="I36" s="6" t="s">
        <v>972</v>
      </c>
    </row>
    <row r="37" spans="1:9" ht="20.100000000000001" customHeight="1" x14ac:dyDescent="0.15">
      <c r="A37" s="19" t="s">
        <v>959</v>
      </c>
      <c r="B37" s="19"/>
      <c r="C37" s="19"/>
      <c r="D37" s="19"/>
      <c r="E37" s="19"/>
      <c r="F37" s="19"/>
      <c r="G37" s="19"/>
      <c r="H37" s="19"/>
      <c r="I37" s="19"/>
    </row>
  </sheetData>
  <sheetProtection password="B691" sheet="1" objects="1" scenarios="1"/>
  <mergeCells count="38">
    <mergeCell ref="A37:I37"/>
    <mergeCell ref="A32:E32"/>
    <mergeCell ref="A34:C34"/>
    <mergeCell ref="D34:I34"/>
    <mergeCell ref="A35:A36"/>
    <mergeCell ref="B35:B36"/>
    <mergeCell ref="C35:C36"/>
    <mergeCell ref="D35:D36"/>
    <mergeCell ref="E35:E36"/>
    <mergeCell ref="F35:I35"/>
    <mergeCell ref="A19:E19"/>
    <mergeCell ref="A21:C21"/>
    <mergeCell ref="D21:I21"/>
    <mergeCell ref="A22:A23"/>
    <mergeCell ref="B22:B23"/>
    <mergeCell ref="C22:C23"/>
    <mergeCell ref="D22:D23"/>
    <mergeCell ref="E22:E23"/>
    <mergeCell ref="F22:I22"/>
    <mergeCell ref="A11:E11"/>
    <mergeCell ref="A13:C13"/>
    <mergeCell ref="D13:I13"/>
    <mergeCell ref="A14:A15"/>
    <mergeCell ref="B14:B15"/>
    <mergeCell ref="C14:C15"/>
    <mergeCell ref="D14:D15"/>
    <mergeCell ref="E14:E15"/>
    <mergeCell ref="F14:I14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43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44</v>
      </c>
      <c r="B4" s="19" t="s">
        <v>45</v>
      </c>
      <c r="C4" s="19" t="s">
        <v>46</v>
      </c>
      <c r="D4" s="19" t="s">
        <v>47</v>
      </c>
      <c r="E4" s="19" t="s">
        <v>48</v>
      </c>
      <c r="F4" s="19" t="s">
        <v>49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50</v>
      </c>
      <c r="G5" s="6" t="s">
        <v>51</v>
      </c>
      <c r="H5" s="6" t="s">
        <v>52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455918587.51999998</v>
      </c>
      <c r="G7" s="10">
        <v>0</v>
      </c>
      <c r="H7" s="10">
        <v>0</v>
      </c>
    </row>
    <row r="8" spans="1:8" ht="24.95" customHeight="1" x14ac:dyDescent="0.15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>IF(ISNUMBER(F7),F7,0)+IF(ISNUMBER(F9),F9,0)+IF(ISNUMBER(F112),F112,0)-IF(ISNUMBER(F26),F26,0)-IF(ISNUMBER(F116),F116,0)</f>
        <v>8.5798092186450958E-8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719803704.22000003</v>
      </c>
      <c r="G9" s="10">
        <v>652685637.01999998</v>
      </c>
      <c r="H9" s="10">
        <v>652685637.01999998</v>
      </c>
    </row>
    <row r="10" spans="1:8" ht="38.1" customHeight="1" x14ac:dyDescent="0.15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</row>
    <row r="11" spans="1:8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645585637.01999998</v>
      </c>
      <c r="G12" s="10">
        <v>638085637.01999998</v>
      </c>
      <c r="H12" s="10">
        <v>638085637.01999998</v>
      </c>
    </row>
    <row r="13" spans="1:8" ht="87.95" customHeight="1" x14ac:dyDescent="0.15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519085637.01999998</v>
      </c>
      <c r="G13" s="10">
        <v>519085637.01999998</v>
      </c>
      <c r="H13" s="10">
        <v>519085637.01999998</v>
      </c>
    </row>
    <row r="14" spans="1:8" ht="50.1" customHeight="1" x14ac:dyDescent="0.15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1000000</v>
      </c>
      <c r="G14" s="10">
        <v>100000</v>
      </c>
      <c r="H14" s="10">
        <v>100000</v>
      </c>
    </row>
    <row r="15" spans="1:8" ht="38.1" customHeight="1" x14ac:dyDescent="0.15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53718067.200000003</v>
      </c>
      <c r="G16" s="10">
        <v>0</v>
      </c>
      <c r="H16" s="10">
        <v>0</v>
      </c>
    </row>
    <row r="17" spans="1:8" ht="38.1" customHeight="1" x14ac:dyDescent="0.15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53602067.200000003</v>
      </c>
      <c r="G17" s="10">
        <v>0</v>
      </c>
      <c r="H17" s="10">
        <v>0</v>
      </c>
    </row>
    <row r="18" spans="1:8" ht="24.95" customHeight="1" x14ac:dyDescent="0.15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85</v>
      </c>
      <c r="B19" s="6" t="s">
        <v>86</v>
      </c>
      <c r="C19" s="6" t="s">
        <v>80</v>
      </c>
      <c r="D19" s="6"/>
      <c r="E19" s="6"/>
      <c r="F19" s="10">
        <v>116000</v>
      </c>
      <c r="G19" s="10">
        <v>0</v>
      </c>
      <c r="H19" s="10">
        <v>0</v>
      </c>
    </row>
    <row r="20" spans="1:8" ht="24.95" customHeight="1" x14ac:dyDescent="0.15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94</v>
      </c>
      <c r="B23" s="6" t="s">
        <v>95</v>
      </c>
      <c r="C23" s="6" t="s">
        <v>96</v>
      </c>
      <c r="D23" s="6"/>
      <c r="E23" s="6"/>
      <c r="F23" s="10">
        <v>19500000</v>
      </c>
      <c r="G23" s="10">
        <v>14500000</v>
      </c>
      <c r="H23" s="10">
        <v>14500000</v>
      </c>
    </row>
    <row r="24" spans="1:8" ht="24.95" customHeight="1" x14ac:dyDescent="0.15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1170056813.8299999</v>
      </c>
      <c r="G26" s="10">
        <v>647585637.01999998</v>
      </c>
      <c r="H26" s="10">
        <v>647585637.01999998</v>
      </c>
    </row>
    <row r="27" spans="1:8" ht="38.1" customHeight="1" x14ac:dyDescent="0.15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500868801.67000002</v>
      </c>
      <c r="G27" s="10">
        <v>486740393.67000002</v>
      </c>
      <c r="H27" s="10">
        <v>486740393.67000002</v>
      </c>
    </row>
    <row r="28" spans="1:8" ht="38.1" customHeight="1" x14ac:dyDescent="0.15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384265440.12</v>
      </c>
      <c r="G28" s="10">
        <v>373645310.12</v>
      </c>
      <c r="H28" s="10">
        <v>373645310.12</v>
      </c>
    </row>
    <row r="29" spans="1:8" ht="38.1" customHeight="1" x14ac:dyDescent="0.15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257019011.56</v>
      </c>
      <c r="G29" s="10">
        <v>246398881.56</v>
      </c>
      <c r="H29" s="10">
        <v>246398881.56</v>
      </c>
    </row>
    <row r="30" spans="1:8" ht="24.95" customHeight="1" x14ac:dyDescent="0.15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239764620.88</v>
      </c>
      <c r="G30" s="10">
        <v>229144490.88</v>
      </c>
      <c r="H30" s="10">
        <v>229144490.88</v>
      </c>
    </row>
    <row r="31" spans="1:8" ht="24.95" customHeight="1" x14ac:dyDescent="0.15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17254390.68</v>
      </c>
      <c r="G31" s="10">
        <v>17254390.68</v>
      </c>
      <c r="H31" s="10">
        <v>17254390.68</v>
      </c>
    </row>
    <row r="32" spans="1:8" ht="24.95" customHeight="1" x14ac:dyDescent="0.15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127246428.56</v>
      </c>
      <c r="G32" s="10">
        <v>127246428.56</v>
      </c>
      <c r="H32" s="10">
        <v>127246428.56</v>
      </c>
    </row>
    <row r="33" spans="1:8" ht="24.95" customHeight="1" x14ac:dyDescent="0.15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39668618.399999999</v>
      </c>
      <c r="G33" s="10">
        <v>39668618.399999999</v>
      </c>
      <c r="H33" s="10">
        <v>39668618.399999999</v>
      </c>
    </row>
    <row r="34" spans="1:8" ht="24.95" customHeight="1" x14ac:dyDescent="0.15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10067591.91</v>
      </c>
      <c r="G34" s="10">
        <v>10067591.91</v>
      </c>
      <c r="H34" s="10">
        <v>10067591.91</v>
      </c>
    </row>
    <row r="35" spans="1:8" ht="24.95" customHeight="1" x14ac:dyDescent="0.15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</row>
    <row r="36" spans="1:8" ht="24.95" customHeight="1" x14ac:dyDescent="0.15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10067591.91</v>
      </c>
      <c r="G36" s="10">
        <v>10067591.91</v>
      </c>
      <c r="H36" s="10">
        <v>10067591.91</v>
      </c>
    </row>
    <row r="37" spans="1:8" ht="24.95" customHeight="1" x14ac:dyDescent="0.15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23802036.41</v>
      </c>
      <c r="G37" s="10">
        <v>23802036.41</v>
      </c>
      <c r="H37" s="10">
        <v>23802036.41</v>
      </c>
    </row>
    <row r="38" spans="1:8" ht="24.95" customHeight="1" x14ac:dyDescent="0.15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51062550.100000001</v>
      </c>
      <c r="G38" s="10">
        <v>51062550.100000001</v>
      </c>
      <c r="H38" s="10">
        <v>51062550.100000001</v>
      </c>
    </row>
    <row r="39" spans="1:8" ht="24.95" customHeight="1" x14ac:dyDescent="0.15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2645631.7400000002</v>
      </c>
      <c r="G39" s="10">
        <v>2645631.7400000002</v>
      </c>
      <c r="H39" s="10">
        <v>2645631.7400000002</v>
      </c>
    </row>
    <row r="40" spans="1:8" ht="24.95" customHeight="1" x14ac:dyDescent="0.15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0</v>
      </c>
      <c r="G40" s="10">
        <v>0</v>
      </c>
      <c r="H40" s="10">
        <v>0</v>
      </c>
    </row>
    <row r="41" spans="1:8" ht="50.1" customHeight="1" x14ac:dyDescent="0.15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254200</v>
      </c>
      <c r="G41" s="10">
        <v>254200</v>
      </c>
      <c r="H41" s="10">
        <v>254200</v>
      </c>
    </row>
    <row r="42" spans="1:8" ht="63" customHeight="1" x14ac:dyDescent="0.15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50000</v>
      </c>
      <c r="G42" s="10">
        <v>50000</v>
      </c>
      <c r="H42" s="10">
        <v>50000</v>
      </c>
    </row>
    <row r="43" spans="1:8" ht="24.95" customHeight="1" x14ac:dyDescent="0.15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200000</v>
      </c>
      <c r="G44" s="10">
        <v>200000</v>
      </c>
      <c r="H44" s="10">
        <v>200000</v>
      </c>
    </row>
    <row r="45" spans="1:8" ht="50.1" customHeight="1" x14ac:dyDescent="0.15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4200</v>
      </c>
      <c r="G45" s="10">
        <v>4200</v>
      </c>
      <c r="H45" s="10">
        <v>4200</v>
      </c>
    </row>
    <row r="46" spans="1:8" ht="24.95" customHeight="1" x14ac:dyDescent="0.15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</row>
    <row r="47" spans="1:8" ht="50.1" customHeight="1" x14ac:dyDescent="0.15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150000</v>
      </c>
      <c r="G47" s="10">
        <v>0</v>
      </c>
      <c r="H47" s="10">
        <v>0</v>
      </c>
    </row>
    <row r="48" spans="1:8" ht="63" customHeight="1" x14ac:dyDescent="0.15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150000</v>
      </c>
      <c r="G50" s="10">
        <v>0</v>
      </c>
      <c r="H50" s="10">
        <v>0</v>
      </c>
    </row>
    <row r="51" spans="1:8" ht="50.1" customHeight="1" x14ac:dyDescent="0.15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116199161.55</v>
      </c>
      <c r="G52" s="10">
        <v>112840883.55</v>
      </c>
      <c r="H52" s="10">
        <v>112840883.55</v>
      </c>
    </row>
    <row r="53" spans="1:8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116199161.55</v>
      </c>
      <c r="G53" s="10">
        <v>112840883.55</v>
      </c>
      <c r="H53" s="10">
        <v>112840883.55</v>
      </c>
    </row>
    <row r="54" spans="1:8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</row>
    <row r="55" spans="1:8" ht="24.95" customHeight="1" x14ac:dyDescent="0.15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516000</v>
      </c>
      <c r="G55" s="10">
        <v>400000</v>
      </c>
      <c r="H55" s="10">
        <v>400000</v>
      </c>
    </row>
    <row r="56" spans="1:8" ht="63" customHeight="1" x14ac:dyDescent="0.15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0</v>
      </c>
      <c r="G56" s="10">
        <v>0</v>
      </c>
      <c r="H56" s="10">
        <v>0</v>
      </c>
    </row>
    <row r="57" spans="1:8" ht="63" customHeight="1" x14ac:dyDescent="0.15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0</v>
      </c>
      <c r="G57" s="10">
        <v>0</v>
      </c>
      <c r="H57" s="10">
        <v>0</v>
      </c>
    </row>
    <row r="58" spans="1:8" ht="50.1" customHeight="1" x14ac:dyDescent="0.15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116000</v>
      </c>
      <c r="G58" s="10">
        <v>0</v>
      </c>
      <c r="H58" s="10">
        <v>0</v>
      </c>
    </row>
    <row r="59" spans="1:8" ht="99.95" customHeight="1" x14ac:dyDescent="0.15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400000</v>
      </c>
      <c r="G59" s="10">
        <v>400000</v>
      </c>
      <c r="H59" s="10">
        <v>400000</v>
      </c>
    </row>
    <row r="60" spans="1:8" ht="24.95" customHeight="1" x14ac:dyDescent="0.15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5295354.3499999996</v>
      </c>
      <c r="G61" s="10">
        <v>5495354.3499999996</v>
      </c>
      <c r="H61" s="10">
        <v>5495354.3499999996</v>
      </c>
    </row>
    <row r="62" spans="1:8" ht="38.1" customHeight="1" x14ac:dyDescent="0.15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4783741.95</v>
      </c>
      <c r="G62" s="10">
        <v>4783741.95</v>
      </c>
      <c r="H62" s="10">
        <v>4783741.95</v>
      </c>
    </row>
    <row r="63" spans="1:8" ht="75" customHeight="1" x14ac:dyDescent="0.15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261612.4</v>
      </c>
      <c r="G63" s="10">
        <v>261612.4</v>
      </c>
      <c r="H63" s="10">
        <v>261612.4</v>
      </c>
    </row>
    <row r="64" spans="1:8" ht="50.1" customHeight="1" x14ac:dyDescent="0.15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250000</v>
      </c>
      <c r="G64" s="10">
        <v>450000</v>
      </c>
      <c r="H64" s="10">
        <v>450000</v>
      </c>
    </row>
    <row r="65" spans="1:8" ht="24.95" customHeight="1" x14ac:dyDescent="0.15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100000</v>
      </c>
      <c r="G65" s="10">
        <v>300000</v>
      </c>
      <c r="H65" s="10">
        <v>300000</v>
      </c>
    </row>
    <row r="66" spans="1:8" ht="24.95" customHeight="1" x14ac:dyDescent="0.15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150000</v>
      </c>
      <c r="G66" s="10">
        <v>150000</v>
      </c>
      <c r="H66" s="10">
        <v>150000</v>
      </c>
    </row>
    <row r="67" spans="1:8" ht="24.95" customHeight="1" x14ac:dyDescent="0.15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600000</v>
      </c>
      <c r="G78" s="10">
        <v>0</v>
      </c>
      <c r="H78" s="10">
        <v>0</v>
      </c>
    </row>
    <row r="79" spans="1:8" ht="75" customHeight="1" x14ac:dyDescent="0.15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600000</v>
      </c>
      <c r="G79" s="10">
        <v>0</v>
      </c>
      <c r="H79" s="10">
        <v>0</v>
      </c>
    </row>
    <row r="80" spans="1:8" ht="24.95" customHeight="1" x14ac:dyDescent="0.15">
      <c r="A80" s="7" t="s">
        <v>256</v>
      </c>
      <c r="B80" s="6" t="s">
        <v>257</v>
      </c>
      <c r="C80" s="6" t="s">
        <v>96</v>
      </c>
      <c r="D80" s="6"/>
      <c r="E80" s="6"/>
      <c r="F80" s="10">
        <v>662776657.80999994</v>
      </c>
      <c r="G80" s="10">
        <v>154949889</v>
      </c>
      <c r="H80" s="10">
        <v>154949889</v>
      </c>
    </row>
    <row r="81" spans="1:8" ht="50.1" customHeight="1" x14ac:dyDescent="0.15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260</v>
      </c>
      <c r="B82" s="6" t="s">
        <v>261</v>
      </c>
      <c r="C82" s="6" t="s">
        <v>262</v>
      </c>
      <c r="D82" s="6"/>
      <c r="E82" s="6"/>
      <c r="F82" s="10">
        <v>420844000</v>
      </c>
      <c r="G82" s="10">
        <v>0</v>
      </c>
      <c r="H82" s="10">
        <v>0</v>
      </c>
    </row>
    <row r="83" spans="1:8" ht="50.1" customHeight="1" x14ac:dyDescent="0.15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420844000</v>
      </c>
      <c r="G83" s="10">
        <v>0</v>
      </c>
      <c r="H83" s="10">
        <v>0</v>
      </c>
    </row>
    <row r="84" spans="1:8" ht="24.95" customHeight="1" x14ac:dyDescent="0.15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274</v>
      </c>
      <c r="B86" s="6" t="s">
        <v>275</v>
      </c>
      <c r="C86" s="6" t="s">
        <v>276</v>
      </c>
      <c r="D86" s="6"/>
      <c r="E86" s="6"/>
      <c r="F86" s="10">
        <v>189714393.69</v>
      </c>
      <c r="G86" s="10">
        <v>119311624.88</v>
      </c>
      <c r="H86" s="10">
        <v>119311624.88</v>
      </c>
    </row>
    <row r="87" spans="1:8" ht="38.1" customHeight="1" x14ac:dyDescent="0.15">
      <c r="A87" s="7" t="s">
        <v>277</v>
      </c>
      <c r="B87" s="6" t="s">
        <v>278</v>
      </c>
      <c r="C87" s="6" t="s">
        <v>276</v>
      </c>
      <c r="D87" s="6"/>
      <c r="E87" s="6"/>
      <c r="F87" s="10">
        <v>83222090.640000001</v>
      </c>
      <c r="G87" s="10">
        <v>75036770.799999997</v>
      </c>
      <c r="H87" s="10">
        <v>75036770.799999997</v>
      </c>
    </row>
    <row r="88" spans="1:8" ht="38.1" customHeight="1" x14ac:dyDescent="0.15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3556600</v>
      </c>
      <c r="G88" s="10">
        <v>3201600</v>
      </c>
      <c r="H88" s="10">
        <v>3201600</v>
      </c>
    </row>
    <row r="89" spans="1:8" ht="24.95" customHeight="1" x14ac:dyDescent="0.15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2500000</v>
      </c>
      <c r="G89" s="10">
        <v>1500000</v>
      </c>
      <c r="H89" s="10">
        <v>1500000</v>
      </c>
    </row>
    <row r="90" spans="1:8" ht="50.1" customHeight="1" x14ac:dyDescent="0.15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5984432.4699999997</v>
      </c>
      <c r="G90" s="10">
        <v>13564432.470000001</v>
      </c>
      <c r="H90" s="10">
        <v>13564432.470000001</v>
      </c>
    </row>
    <row r="91" spans="1:8" ht="24.95" customHeight="1" x14ac:dyDescent="0.15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500000</v>
      </c>
      <c r="G91" s="10">
        <v>300000</v>
      </c>
      <c r="H91" s="10">
        <v>300000</v>
      </c>
    </row>
    <row r="92" spans="1:8" ht="75" customHeight="1" x14ac:dyDescent="0.15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11866706.15</v>
      </c>
      <c r="G92" s="10">
        <v>6521836.1500000004</v>
      </c>
      <c r="H92" s="10">
        <v>6521836.1500000004</v>
      </c>
    </row>
    <row r="93" spans="1:8" ht="75" customHeight="1" x14ac:dyDescent="0.15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35581467.07</v>
      </c>
      <c r="G93" s="10">
        <v>31397017.23</v>
      </c>
      <c r="H93" s="10">
        <v>31397017.23</v>
      </c>
    </row>
    <row r="94" spans="1:8" ht="24.95" customHeight="1" x14ac:dyDescent="0.15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271000</v>
      </c>
      <c r="G94" s="10">
        <v>260000</v>
      </c>
      <c r="H94" s="10">
        <v>260000</v>
      </c>
    </row>
    <row r="95" spans="1:8" ht="75" customHeight="1" x14ac:dyDescent="0.15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22791884.949999999</v>
      </c>
      <c r="G95" s="10">
        <v>18291884.949999999</v>
      </c>
      <c r="H95" s="10">
        <v>18291884.949999999</v>
      </c>
    </row>
    <row r="96" spans="1:8" ht="38.1" customHeight="1" x14ac:dyDescent="0.15">
      <c r="A96" s="7" t="s">
        <v>304</v>
      </c>
      <c r="B96" s="6" t="s">
        <v>305</v>
      </c>
      <c r="C96" s="6" t="s">
        <v>276</v>
      </c>
      <c r="D96" s="6"/>
      <c r="E96" s="6"/>
      <c r="F96" s="10">
        <v>106492303.05</v>
      </c>
      <c r="G96" s="10">
        <v>44274854.079999998</v>
      </c>
      <c r="H96" s="10">
        <v>44274854.079999998</v>
      </c>
    </row>
    <row r="97" spans="1:8" ht="38.1" customHeight="1" x14ac:dyDescent="0.15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39236305.899999999</v>
      </c>
      <c r="G97" s="10">
        <v>11000000</v>
      </c>
      <c r="H97" s="10">
        <v>11000000</v>
      </c>
    </row>
    <row r="98" spans="1:8" ht="24.95" customHeight="1" x14ac:dyDescent="0.15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400000</v>
      </c>
      <c r="G100" s="10">
        <v>400000</v>
      </c>
      <c r="H100" s="10">
        <v>400000</v>
      </c>
    </row>
    <row r="101" spans="1:8" ht="24.95" customHeight="1" x14ac:dyDescent="0.15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36847782.479999997</v>
      </c>
      <c r="G101" s="10">
        <v>12100821.9</v>
      </c>
      <c r="H101" s="10">
        <v>12100821.9</v>
      </c>
    </row>
    <row r="102" spans="1:8" ht="24.95" customHeight="1" x14ac:dyDescent="0.15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5672400</v>
      </c>
      <c r="G102" s="10">
        <v>5572400</v>
      </c>
      <c r="H102" s="10">
        <v>5572400</v>
      </c>
    </row>
    <row r="103" spans="1:8" ht="24.95" customHeight="1" x14ac:dyDescent="0.15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4301632.18</v>
      </c>
      <c r="G103" s="10">
        <v>2701632.18</v>
      </c>
      <c r="H103" s="10">
        <v>2701632.18</v>
      </c>
    </row>
    <row r="104" spans="1:8" ht="50.1" customHeight="1" x14ac:dyDescent="0.15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20034182.489999998</v>
      </c>
      <c r="G104" s="10">
        <v>12500000</v>
      </c>
      <c r="H104" s="10">
        <v>12500000</v>
      </c>
    </row>
    <row r="105" spans="1:8" ht="50.1" customHeight="1" x14ac:dyDescent="0.15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0</v>
      </c>
      <c r="G105" s="10">
        <v>0</v>
      </c>
      <c r="H105" s="10">
        <v>0</v>
      </c>
    </row>
    <row r="106" spans="1:8" ht="75" customHeight="1" x14ac:dyDescent="0.15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52218264.119999997</v>
      </c>
      <c r="G108" s="10">
        <v>35638264.119999997</v>
      </c>
      <c r="H108" s="10">
        <v>35638264.119999997</v>
      </c>
    </row>
    <row r="109" spans="1:8" ht="50.1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355</v>
      </c>
      <c r="B112" s="6" t="s">
        <v>356</v>
      </c>
      <c r="C112" s="6" t="s">
        <v>357</v>
      </c>
      <c r="D112" s="6"/>
      <c r="E112" s="6"/>
      <c r="F112" s="10">
        <v>-5100000</v>
      </c>
      <c r="G112" s="10">
        <v>-5100000</v>
      </c>
      <c r="H112" s="10">
        <v>-5100000</v>
      </c>
    </row>
    <row r="113" spans="1:8" ht="38.1" customHeight="1" x14ac:dyDescent="0.15">
      <c r="A113" s="7" t="s">
        <v>358</v>
      </c>
      <c r="B113" s="6" t="s">
        <v>359</v>
      </c>
      <c r="C113" s="6"/>
      <c r="D113" s="6"/>
      <c r="E113" s="6"/>
      <c r="F113" s="10">
        <v>-4000000</v>
      </c>
      <c r="G113" s="10">
        <v>-4000000</v>
      </c>
      <c r="H113" s="10">
        <v>-4000000</v>
      </c>
    </row>
    <row r="114" spans="1:8" ht="24.95" customHeight="1" x14ac:dyDescent="0.15">
      <c r="A114" s="7" t="s">
        <v>360</v>
      </c>
      <c r="B114" s="6" t="s">
        <v>361</v>
      </c>
      <c r="C114" s="6"/>
      <c r="D114" s="6"/>
      <c r="E114" s="6"/>
      <c r="F114" s="10">
        <v>-1100000</v>
      </c>
      <c r="G114" s="10">
        <v>-1100000</v>
      </c>
      <c r="H114" s="10">
        <v>-1100000</v>
      </c>
    </row>
    <row r="115" spans="1:8" ht="24.95" customHeight="1" x14ac:dyDescent="0.15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565477.91</v>
      </c>
      <c r="G116" s="10">
        <v>0</v>
      </c>
      <c r="H116" s="10">
        <v>0</v>
      </c>
    </row>
    <row r="117" spans="1:8" ht="38.1" customHeight="1" x14ac:dyDescent="0.15">
      <c r="A117" s="7" t="s">
        <v>366</v>
      </c>
      <c r="B117" s="6" t="s">
        <v>367</v>
      </c>
      <c r="C117" s="6" t="s">
        <v>368</v>
      </c>
      <c r="D117" s="6"/>
      <c r="E117" s="6"/>
      <c r="F117" s="10">
        <v>565477.91</v>
      </c>
      <c r="G117" s="10">
        <v>0</v>
      </c>
      <c r="H117" s="10">
        <v>0</v>
      </c>
    </row>
    <row r="118" spans="1:8" ht="24.95" customHeight="1" x14ac:dyDescent="0.15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B691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44</v>
      </c>
      <c r="B4" s="19" t="s">
        <v>45</v>
      </c>
      <c r="C4" s="19" t="s">
        <v>46</v>
      </c>
      <c r="D4" s="19" t="s">
        <v>372</v>
      </c>
      <c r="E4" s="19" t="s">
        <v>48</v>
      </c>
      <c r="F4" s="19" t="s">
        <v>49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50</v>
      </c>
      <c r="G5" s="6" t="s">
        <v>373</v>
      </c>
      <c r="H5" s="6" t="s">
        <v>374</v>
      </c>
      <c r="I5" s="6" t="s">
        <v>375</v>
      </c>
      <c r="J5" s="6" t="s">
        <v>51</v>
      </c>
      <c r="K5" s="6" t="s">
        <v>52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455918587.51999998</v>
      </c>
      <c r="G7" s="10">
        <v>12080689.49</v>
      </c>
      <c r="H7" s="10">
        <v>424396237.13</v>
      </c>
      <c r="I7" s="10">
        <v>19441660.899999999</v>
      </c>
      <c r="J7" s="10">
        <v>0</v>
      </c>
      <c r="K7" s="10">
        <v>0</v>
      </c>
    </row>
    <row r="8" spans="1:11" ht="24.95" customHeight="1" x14ac:dyDescent="0.15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 t="shared" ref="F8:K8" si="0">IF(ISNUMBER(F7),F7,0)+IF(ISNUMBER(F9),F9,0)+IF(ISNUMBER(F112),F112,0)-IF(ISNUMBER(F26),F26,0)-IF(ISNUMBER(F116),F116,0)</f>
        <v>8.5798092186450958E-8</v>
      </c>
      <c r="G8" s="10">
        <f t="shared" si="0"/>
        <v>0</v>
      </c>
      <c r="H8" s="10">
        <f t="shared" si="0"/>
        <v>-3.3411197364330292E-8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719803704.22000003</v>
      </c>
      <c r="G9" s="10">
        <v>519085637.01999998</v>
      </c>
      <c r="H9" s="10">
        <v>53602067.200000003</v>
      </c>
      <c r="I9" s="10">
        <v>147116000</v>
      </c>
      <c r="J9" s="10">
        <v>652685637.01999998</v>
      </c>
      <c r="K9" s="10">
        <v>652685637.01999998</v>
      </c>
    </row>
    <row r="10" spans="1:11" ht="38.1" customHeight="1" x14ac:dyDescent="0.15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645585637.01999998</v>
      </c>
      <c r="G12" s="10">
        <v>519085637.01999998</v>
      </c>
      <c r="H12" s="10">
        <v>0</v>
      </c>
      <c r="I12" s="10">
        <v>126500000</v>
      </c>
      <c r="J12" s="10">
        <v>638085637.01999998</v>
      </c>
      <c r="K12" s="10">
        <v>638085637.01999998</v>
      </c>
    </row>
    <row r="13" spans="1:11" ht="87.95" customHeight="1" x14ac:dyDescent="0.15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519085637.01999998</v>
      </c>
      <c r="G13" s="10">
        <v>519085637.01999998</v>
      </c>
      <c r="H13" s="10">
        <v>0</v>
      </c>
      <c r="I13" s="10">
        <v>0</v>
      </c>
      <c r="J13" s="10">
        <v>519085637.01999998</v>
      </c>
      <c r="K13" s="10">
        <v>519085637.01999998</v>
      </c>
    </row>
    <row r="14" spans="1:11" ht="50.1" customHeight="1" x14ac:dyDescent="0.15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1000000</v>
      </c>
      <c r="G14" s="10">
        <v>0</v>
      </c>
      <c r="H14" s="10">
        <v>0</v>
      </c>
      <c r="I14" s="10">
        <v>1000000</v>
      </c>
      <c r="J14" s="10">
        <v>100000</v>
      </c>
      <c r="K14" s="10">
        <v>100000</v>
      </c>
    </row>
    <row r="15" spans="1:11" ht="38.1" customHeight="1" x14ac:dyDescent="0.15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53718067.200000003</v>
      </c>
      <c r="G16" s="10">
        <v>0</v>
      </c>
      <c r="H16" s="10">
        <v>53602067.200000003</v>
      </c>
      <c r="I16" s="10">
        <v>116000</v>
      </c>
      <c r="J16" s="10">
        <v>0</v>
      </c>
      <c r="K16" s="10">
        <v>0</v>
      </c>
    </row>
    <row r="17" spans="1:11" ht="38.1" customHeight="1" x14ac:dyDescent="0.15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53602067.200000003</v>
      </c>
      <c r="G17" s="10">
        <v>0</v>
      </c>
      <c r="H17" s="10">
        <v>53602067.200000003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85</v>
      </c>
      <c r="B19" s="6" t="s">
        <v>86</v>
      </c>
      <c r="C19" s="6" t="s">
        <v>80</v>
      </c>
      <c r="D19" s="6"/>
      <c r="E19" s="6"/>
      <c r="F19" s="10">
        <v>116000</v>
      </c>
      <c r="G19" s="10">
        <v>0</v>
      </c>
      <c r="H19" s="10">
        <v>0</v>
      </c>
      <c r="I19" s="10">
        <v>116000</v>
      </c>
      <c r="J19" s="10">
        <v>0</v>
      </c>
      <c r="K19" s="10">
        <v>0</v>
      </c>
    </row>
    <row r="20" spans="1:11" ht="24.95" customHeight="1" x14ac:dyDescent="0.15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94</v>
      </c>
      <c r="B23" s="6" t="s">
        <v>95</v>
      </c>
      <c r="C23" s="6" t="s">
        <v>96</v>
      </c>
      <c r="D23" s="6"/>
      <c r="E23" s="6"/>
      <c r="F23" s="10">
        <v>19500000</v>
      </c>
      <c r="G23" s="10">
        <v>0</v>
      </c>
      <c r="H23" s="10">
        <v>0</v>
      </c>
      <c r="I23" s="10">
        <v>19500000</v>
      </c>
      <c r="J23" s="10">
        <v>14500000</v>
      </c>
      <c r="K23" s="10">
        <v>14500000</v>
      </c>
    </row>
    <row r="24" spans="1:11" ht="24.95" customHeight="1" x14ac:dyDescent="0.15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1170056813.8299999</v>
      </c>
      <c r="G26" s="10">
        <v>531166326.50999999</v>
      </c>
      <c r="H26" s="10">
        <v>477432826.42000002</v>
      </c>
      <c r="I26" s="10">
        <v>161457660.90000001</v>
      </c>
      <c r="J26" s="10">
        <v>647585637.01999998</v>
      </c>
      <c r="K26" s="10">
        <v>647585637.01999998</v>
      </c>
    </row>
    <row r="27" spans="1:11" ht="38.1" customHeight="1" x14ac:dyDescent="0.15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500868801.67000002</v>
      </c>
      <c r="G27" s="10">
        <v>395857650.36000001</v>
      </c>
      <c r="H27" s="10">
        <v>14478408</v>
      </c>
      <c r="I27" s="10">
        <v>90532743.310000002</v>
      </c>
      <c r="J27" s="10">
        <v>486740393.67000002</v>
      </c>
      <c r="K27" s="10">
        <v>486740393.67000002</v>
      </c>
    </row>
    <row r="28" spans="1:11" ht="38.1" customHeight="1" x14ac:dyDescent="0.15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384265440.12</v>
      </c>
      <c r="G28" s="10">
        <v>303728610.19</v>
      </c>
      <c r="H28" s="10">
        <v>11120130</v>
      </c>
      <c r="I28" s="10">
        <v>69416699.930000007</v>
      </c>
      <c r="J28" s="10">
        <v>373645310.12</v>
      </c>
      <c r="K28" s="10">
        <v>373645310.12</v>
      </c>
    </row>
    <row r="29" spans="1:11" ht="38.1" customHeight="1" x14ac:dyDescent="0.15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257019011.56</v>
      </c>
      <c r="G29" s="10">
        <v>204349025.11000001</v>
      </c>
      <c r="H29" s="10">
        <v>11120130</v>
      </c>
      <c r="I29" s="10">
        <v>41549856.450000003</v>
      </c>
      <c r="J29" s="10">
        <v>246398881.56</v>
      </c>
      <c r="K29" s="10">
        <v>246398881.56</v>
      </c>
    </row>
    <row r="30" spans="1:11" ht="24.95" customHeight="1" x14ac:dyDescent="0.15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239764620.88</v>
      </c>
      <c r="G30" s="10">
        <v>188278878.77000001</v>
      </c>
      <c r="H30" s="10">
        <v>11120130</v>
      </c>
      <c r="I30" s="10">
        <v>40365612.109999999</v>
      </c>
      <c r="J30" s="10">
        <v>229144490.88</v>
      </c>
      <c r="K30" s="10">
        <v>229144490.88</v>
      </c>
    </row>
    <row r="31" spans="1:11" ht="24.95" customHeight="1" x14ac:dyDescent="0.15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17254390.68</v>
      </c>
      <c r="G31" s="10">
        <v>16070146.34</v>
      </c>
      <c r="H31" s="10">
        <v>0</v>
      </c>
      <c r="I31" s="10">
        <v>1184244.3400000001</v>
      </c>
      <c r="J31" s="10">
        <v>17254390.68</v>
      </c>
      <c r="K31" s="10">
        <v>17254390.68</v>
      </c>
    </row>
    <row r="32" spans="1:11" ht="24.95" customHeight="1" x14ac:dyDescent="0.15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127246428.56</v>
      </c>
      <c r="G32" s="10">
        <v>99379585.079999998</v>
      </c>
      <c r="H32" s="10">
        <v>0</v>
      </c>
      <c r="I32" s="10">
        <v>27866843.48</v>
      </c>
      <c r="J32" s="10">
        <v>127246428.56</v>
      </c>
      <c r="K32" s="10">
        <v>127246428.56</v>
      </c>
    </row>
    <row r="33" spans="1:11" ht="24.95" customHeight="1" x14ac:dyDescent="0.15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39668618.399999999</v>
      </c>
      <c r="G33" s="10">
        <v>28648380.219999999</v>
      </c>
      <c r="H33" s="10">
        <v>0</v>
      </c>
      <c r="I33" s="10">
        <v>11020238.18</v>
      </c>
      <c r="J33" s="10">
        <v>39668618.399999999</v>
      </c>
      <c r="K33" s="10">
        <v>39668618.399999999</v>
      </c>
    </row>
    <row r="34" spans="1:11" ht="24.95" customHeight="1" x14ac:dyDescent="0.15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10067591.91</v>
      </c>
      <c r="G34" s="10">
        <v>6340486.6799999997</v>
      </c>
      <c r="H34" s="10">
        <v>0</v>
      </c>
      <c r="I34" s="10">
        <v>3727105.23</v>
      </c>
      <c r="J34" s="10">
        <v>10067591.91</v>
      </c>
      <c r="K34" s="10">
        <v>10067591.91</v>
      </c>
    </row>
    <row r="35" spans="1:11" ht="24.95" customHeight="1" x14ac:dyDescent="0.15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 x14ac:dyDescent="0.15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10067591.91</v>
      </c>
      <c r="G36" s="10">
        <v>6340486.6799999997</v>
      </c>
      <c r="H36" s="10">
        <v>0</v>
      </c>
      <c r="I36" s="10">
        <v>3727105.23</v>
      </c>
      <c r="J36" s="10">
        <v>10067591.91</v>
      </c>
      <c r="K36" s="10">
        <v>10067591.91</v>
      </c>
    </row>
    <row r="37" spans="1:11" ht="24.95" customHeight="1" x14ac:dyDescent="0.15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23802036.41</v>
      </c>
      <c r="G37" s="10">
        <v>22609974.850000001</v>
      </c>
      <c r="H37" s="10">
        <v>0</v>
      </c>
      <c r="I37" s="10">
        <v>1192061.56</v>
      </c>
      <c r="J37" s="10">
        <v>23802036.41</v>
      </c>
      <c r="K37" s="10">
        <v>23802036.41</v>
      </c>
    </row>
    <row r="38" spans="1:11" ht="24.95" customHeight="1" x14ac:dyDescent="0.15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51062550.100000001</v>
      </c>
      <c r="G38" s="10">
        <v>39135111.590000004</v>
      </c>
      <c r="H38" s="10">
        <v>0</v>
      </c>
      <c r="I38" s="10">
        <v>11927438.51</v>
      </c>
      <c r="J38" s="10">
        <v>51062550.100000001</v>
      </c>
      <c r="K38" s="10">
        <v>51062550.100000001</v>
      </c>
    </row>
    <row r="39" spans="1:11" ht="24.95" customHeight="1" x14ac:dyDescent="0.15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2645631.7400000002</v>
      </c>
      <c r="G39" s="10">
        <v>2645631.7400000002</v>
      </c>
      <c r="H39" s="10">
        <v>0</v>
      </c>
      <c r="I39" s="10">
        <v>0</v>
      </c>
      <c r="J39" s="10">
        <v>2645631.7400000002</v>
      </c>
      <c r="K39" s="10">
        <v>2645631.7400000002</v>
      </c>
    </row>
    <row r="40" spans="1:11" ht="24.95" customHeight="1" x14ac:dyDescent="0.15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50.1" customHeight="1" x14ac:dyDescent="0.15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254200</v>
      </c>
      <c r="G41" s="10">
        <v>253000</v>
      </c>
      <c r="H41" s="10">
        <v>0</v>
      </c>
      <c r="I41" s="10">
        <v>1200</v>
      </c>
      <c r="J41" s="10">
        <v>254200</v>
      </c>
      <c r="K41" s="10">
        <v>254200</v>
      </c>
    </row>
    <row r="42" spans="1:11" ht="63" customHeight="1" x14ac:dyDescent="0.15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50000</v>
      </c>
      <c r="G42" s="10">
        <v>50000</v>
      </c>
      <c r="H42" s="10">
        <v>0</v>
      </c>
      <c r="I42" s="10">
        <v>0</v>
      </c>
      <c r="J42" s="10">
        <v>50000</v>
      </c>
      <c r="K42" s="10">
        <v>50000</v>
      </c>
    </row>
    <row r="43" spans="1:11" ht="24.95" customHeight="1" x14ac:dyDescent="0.15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200000</v>
      </c>
      <c r="G44" s="10">
        <v>200000</v>
      </c>
      <c r="H44" s="10">
        <v>0</v>
      </c>
      <c r="I44" s="10">
        <v>0</v>
      </c>
      <c r="J44" s="10">
        <v>200000</v>
      </c>
      <c r="K44" s="10">
        <v>200000</v>
      </c>
    </row>
    <row r="45" spans="1:11" ht="50.1" customHeight="1" x14ac:dyDescent="0.15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4200</v>
      </c>
      <c r="G45" s="10">
        <v>3000</v>
      </c>
      <c r="H45" s="10">
        <v>0</v>
      </c>
      <c r="I45" s="10">
        <v>1200</v>
      </c>
      <c r="J45" s="10">
        <v>4200</v>
      </c>
      <c r="K45" s="10">
        <v>4200</v>
      </c>
    </row>
    <row r="46" spans="1:11" ht="24.95" customHeight="1" x14ac:dyDescent="0.15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150000</v>
      </c>
      <c r="G47" s="10">
        <v>150000</v>
      </c>
      <c r="H47" s="10">
        <v>0</v>
      </c>
      <c r="I47" s="10">
        <v>0</v>
      </c>
      <c r="J47" s="10">
        <v>0</v>
      </c>
      <c r="K47" s="10">
        <v>0</v>
      </c>
    </row>
    <row r="48" spans="1:11" ht="63" customHeight="1" x14ac:dyDescent="0.15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150000</v>
      </c>
      <c r="G50" s="10">
        <v>150000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 x14ac:dyDescent="0.15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116199161.55</v>
      </c>
      <c r="G52" s="10">
        <v>91726040.170000002</v>
      </c>
      <c r="H52" s="10">
        <v>3358278</v>
      </c>
      <c r="I52" s="10">
        <v>21114843.379999999</v>
      </c>
      <c r="J52" s="10">
        <v>112840883.55</v>
      </c>
      <c r="K52" s="10">
        <v>112840883.55</v>
      </c>
    </row>
    <row r="53" spans="1:11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116199161.55</v>
      </c>
      <c r="G53" s="10">
        <v>91726040.170000002</v>
      </c>
      <c r="H53" s="10">
        <v>3358278</v>
      </c>
      <c r="I53" s="10">
        <v>21114843.379999999</v>
      </c>
      <c r="J53" s="10">
        <v>112840883.55</v>
      </c>
      <c r="K53" s="10">
        <v>112840883.55</v>
      </c>
    </row>
    <row r="54" spans="1:11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4.95" customHeight="1" x14ac:dyDescent="0.15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516000</v>
      </c>
      <c r="G55" s="10">
        <v>0</v>
      </c>
      <c r="H55" s="10">
        <v>0</v>
      </c>
      <c r="I55" s="10">
        <v>516000</v>
      </c>
      <c r="J55" s="10">
        <v>400000</v>
      </c>
      <c r="K55" s="10">
        <v>400000</v>
      </c>
    </row>
    <row r="56" spans="1:11" ht="63" customHeight="1" x14ac:dyDescent="0.15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63" customHeight="1" x14ac:dyDescent="0.15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50.1" customHeight="1" x14ac:dyDescent="0.15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116000</v>
      </c>
      <c r="G58" s="10">
        <v>0</v>
      </c>
      <c r="H58" s="10">
        <v>0</v>
      </c>
      <c r="I58" s="10">
        <v>116000</v>
      </c>
      <c r="J58" s="10">
        <v>0</v>
      </c>
      <c r="K58" s="10">
        <v>0</v>
      </c>
    </row>
    <row r="59" spans="1:11" ht="99.95" customHeight="1" x14ac:dyDescent="0.15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400000</v>
      </c>
      <c r="G59" s="10">
        <v>0</v>
      </c>
      <c r="H59" s="10">
        <v>0</v>
      </c>
      <c r="I59" s="10">
        <v>400000</v>
      </c>
      <c r="J59" s="10">
        <v>400000</v>
      </c>
      <c r="K59" s="10">
        <v>400000</v>
      </c>
    </row>
    <row r="60" spans="1:11" ht="24.95" customHeight="1" x14ac:dyDescent="0.15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5295354.3499999996</v>
      </c>
      <c r="G61" s="10">
        <v>3845354.35</v>
      </c>
      <c r="H61" s="10">
        <v>0</v>
      </c>
      <c r="I61" s="10">
        <v>1450000</v>
      </c>
      <c r="J61" s="10">
        <v>5495354.3499999996</v>
      </c>
      <c r="K61" s="10">
        <v>5495354.3499999996</v>
      </c>
    </row>
    <row r="62" spans="1:11" ht="38.1" customHeight="1" x14ac:dyDescent="0.15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4783741.95</v>
      </c>
      <c r="G62" s="10">
        <v>3783741.95</v>
      </c>
      <c r="H62" s="10">
        <v>0</v>
      </c>
      <c r="I62" s="10">
        <v>1000000</v>
      </c>
      <c r="J62" s="10">
        <v>4783741.95</v>
      </c>
      <c r="K62" s="10">
        <v>4783741.95</v>
      </c>
    </row>
    <row r="63" spans="1:11" ht="75" customHeight="1" x14ac:dyDescent="0.15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261612.4</v>
      </c>
      <c r="G63" s="10">
        <v>61612.4</v>
      </c>
      <c r="H63" s="10">
        <v>0</v>
      </c>
      <c r="I63" s="10">
        <v>200000</v>
      </c>
      <c r="J63" s="10">
        <v>261612.4</v>
      </c>
      <c r="K63" s="10">
        <v>261612.4</v>
      </c>
    </row>
    <row r="64" spans="1:11" ht="50.1" customHeight="1" x14ac:dyDescent="0.15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250000</v>
      </c>
      <c r="G64" s="10">
        <v>0</v>
      </c>
      <c r="H64" s="10">
        <v>0</v>
      </c>
      <c r="I64" s="10">
        <v>250000</v>
      </c>
      <c r="J64" s="10">
        <v>450000</v>
      </c>
      <c r="K64" s="10">
        <v>450000</v>
      </c>
    </row>
    <row r="65" spans="1:11" ht="24.95" customHeight="1" x14ac:dyDescent="0.15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100000</v>
      </c>
      <c r="G65" s="10">
        <v>0</v>
      </c>
      <c r="H65" s="10">
        <v>0</v>
      </c>
      <c r="I65" s="10">
        <v>100000</v>
      </c>
      <c r="J65" s="10">
        <v>300000</v>
      </c>
      <c r="K65" s="10">
        <v>300000</v>
      </c>
    </row>
    <row r="66" spans="1:11" ht="24.95" customHeight="1" x14ac:dyDescent="0.15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150000</v>
      </c>
      <c r="G66" s="10">
        <v>0</v>
      </c>
      <c r="H66" s="10">
        <v>0</v>
      </c>
      <c r="I66" s="10">
        <v>150000</v>
      </c>
      <c r="J66" s="10">
        <v>150000</v>
      </c>
      <c r="K66" s="10">
        <v>150000</v>
      </c>
    </row>
    <row r="67" spans="1:11" ht="24.95" customHeight="1" x14ac:dyDescent="0.15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600000</v>
      </c>
      <c r="G78" s="10">
        <v>0</v>
      </c>
      <c r="H78" s="10">
        <v>0</v>
      </c>
      <c r="I78" s="10">
        <v>600000</v>
      </c>
      <c r="J78" s="10">
        <v>0</v>
      </c>
      <c r="K78" s="10">
        <v>0</v>
      </c>
    </row>
    <row r="79" spans="1:11" ht="75" customHeight="1" x14ac:dyDescent="0.15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600000</v>
      </c>
      <c r="G79" s="10">
        <v>0</v>
      </c>
      <c r="H79" s="10">
        <v>0</v>
      </c>
      <c r="I79" s="10">
        <v>600000</v>
      </c>
      <c r="J79" s="10">
        <v>0</v>
      </c>
      <c r="K79" s="10">
        <v>0</v>
      </c>
    </row>
    <row r="80" spans="1:11" ht="24.95" customHeight="1" x14ac:dyDescent="0.15">
      <c r="A80" s="7" t="s">
        <v>256</v>
      </c>
      <c r="B80" s="6" t="s">
        <v>257</v>
      </c>
      <c r="C80" s="6" t="s">
        <v>96</v>
      </c>
      <c r="D80" s="6"/>
      <c r="E80" s="6"/>
      <c r="F80" s="10">
        <v>662776657.80999994</v>
      </c>
      <c r="G80" s="10">
        <v>131463321.8</v>
      </c>
      <c r="H80" s="10">
        <v>462954418.42000002</v>
      </c>
      <c r="I80" s="10">
        <v>68358917.590000004</v>
      </c>
      <c r="J80" s="10">
        <v>154949889</v>
      </c>
      <c r="K80" s="10">
        <v>154949889</v>
      </c>
    </row>
    <row r="81" spans="1:11" ht="50.1" customHeight="1" x14ac:dyDescent="0.15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260</v>
      </c>
      <c r="B82" s="6" t="s">
        <v>261</v>
      </c>
      <c r="C82" s="6" t="s">
        <v>262</v>
      </c>
      <c r="D82" s="6"/>
      <c r="E82" s="6"/>
      <c r="F82" s="10">
        <v>420844000</v>
      </c>
      <c r="G82" s="10">
        <v>0</v>
      </c>
      <c r="H82" s="10">
        <v>420844000</v>
      </c>
      <c r="I82" s="10">
        <v>0</v>
      </c>
      <c r="J82" s="10">
        <v>0</v>
      </c>
      <c r="K82" s="10">
        <v>0</v>
      </c>
    </row>
    <row r="83" spans="1:11" ht="50.1" customHeight="1" x14ac:dyDescent="0.15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420844000</v>
      </c>
      <c r="G83" s="10">
        <v>0</v>
      </c>
      <c r="H83" s="10">
        <v>420844000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274</v>
      </c>
      <c r="B86" s="6" t="s">
        <v>275</v>
      </c>
      <c r="C86" s="6" t="s">
        <v>276</v>
      </c>
      <c r="D86" s="6"/>
      <c r="E86" s="6"/>
      <c r="F86" s="10">
        <v>189714393.69</v>
      </c>
      <c r="G86" s="10">
        <v>93613118.459999993</v>
      </c>
      <c r="H86" s="10">
        <v>42110418.420000002</v>
      </c>
      <c r="I86" s="10">
        <v>53990856.810000002</v>
      </c>
      <c r="J86" s="10">
        <v>119311624.88</v>
      </c>
      <c r="K86" s="10">
        <v>119311624.88</v>
      </c>
    </row>
    <row r="87" spans="1:11" ht="38.1" customHeight="1" x14ac:dyDescent="0.15">
      <c r="A87" s="7" t="s">
        <v>277</v>
      </c>
      <c r="B87" s="6" t="s">
        <v>278</v>
      </c>
      <c r="C87" s="6" t="s">
        <v>276</v>
      </c>
      <c r="D87" s="6"/>
      <c r="E87" s="6"/>
      <c r="F87" s="10">
        <v>83222090.640000001</v>
      </c>
      <c r="G87" s="10">
        <v>61408396.789999999</v>
      </c>
      <c r="H87" s="10">
        <v>3129319.84</v>
      </c>
      <c r="I87" s="10">
        <v>18684374.010000002</v>
      </c>
      <c r="J87" s="10">
        <v>75036770.799999997</v>
      </c>
      <c r="K87" s="10">
        <v>75036770.799999997</v>
      </c>
    </row>
    <row r="88" spans="1:11" ht="38.1" customHeight="1" x14ac:dyDescent="0.15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3556600</v>
      </c>
      <c r="G88" s="10">
        <v>3501600</v>
      </c>
      <c r="H88" s="10">
        <v>0</v>
      </c>
      <c r="I88" s="10">
        <v>55000</v>
      </c>
      <c r="J88" s="10">
        <v>3201600</v>
      </c>
      <c r="K88" s="10">
        <v>3201600</v>
      </c>
    </row>
    <row r="89" spans="1:11" ht="24.95" customHeight="1" x14ac:dyDescent="0.15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2500000</v>
      </c>
      <c r="G89" s="10">
        <v>0</v>
      </c>
      <c r="H89" s="10">
        <v>0</v>
      </c>
      <c r="I89" s="10">
        <v>2500000</v>
      </c>
      <c r="J89" s="10">
        <v>1500000</v>
      </c>
      <c r="K89" s="10">
        <v>1500000</v>
      </c>
    </row>
    <row r="90" spans="1:11" ht="50.1" customHeight="1" x14ac:dyDescent="0.15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5984432.4699999997</v>
      </c>
      <c r="G90" s="10">
        <v>4651058.46</v>
      </c>
      <c r="H90" s="10">
        <v>0</v>
      </c>
      <c r="I90" s="10">
        <v>1333374.01</v>
      </c>
      <c r="J90" s="10">
        <v>13564432.470000001</v>
      </c>
      <c r="K90" s="10">
        <v>13564432.470000001</v>
      </c>
    </row>
    <row r="91" spans="1:11" ht="24.95" customHeight="1" x14ac:dyDescent="0.15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500000</v>
      </c>
      <c r="G91" s="10">
        <v>0</v>
      </c>
      <c r="H91" s="10">
        <v>0</v>
      </c>
      <c r="I91" s="10">
        <v>500000</v>
      </c>
      <c r="J91" s="10">
        <v>300000</v>
      </c>
      <c r="K91" s="10">
        <v>300000</v>
      </c>
    </row>
    <row r="92" spans="1:11" ht="75" customHeight="1" x14ac:dyDescent="0.15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11866706.15</v>
      </c>
      <c r="G92" s="10">
        <v>4521836.1500000004</v>
      </c>
      <c r="H92" s="10">
        <v>344870</v>
      </c>
      <c r="I92" s="10">
        <v>7000000</v>
      </c>
      <c r="J92" s="10">
        <v>6521836.1500000004</v>
      </c>
      <c r="K92" s="10">
        <v>6521836.1500000004</v>
      </c>
    </row>
    <row r="93" spans="1:11" ht="75" customHeight="1" x14ac:dyDescent="0.15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35581467.07</v>
      </c>
      <c r="G93" s="10">
        <v>30297017.23</v>
      </c>
      <c r="H93" s="10">
        <v>2784449.84</v>
      </c>
      <c r="I93" s="10">
        <v>2500000</v>
      </c>
      <c r="J93" s="10">
        <v>31397017.23</v>
      </c>
      <c r="K93" s="10">
        <v>31397017.23</v>
      </c>
    </row>
    <row r="94" spans="1:11" ht="24.95" customHeight="1" x14ac:dyDescent="0.15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271000</v>
      </c>
      <c r="G94" s="10">
        <v>145000</v>
      </c>
      <c r="H94" s="10">
        <v>0</v>
      </c>
      <c r="I94" s="10">
        <v>126000</v>
      </c>
      <c r="J94" s="10">
        <v>260000</v>
      </c>
      <c r="K94" s="10">
        <v>260000</v>
      </c>
    </row>
    <row r="95" spans="1:11" ht="75" customHeight="1" x14ac:dyDescent="0.15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22791884.949999999</v>
      </c>
      <c r="G95" s="10">
        <v>18291884.949999999</v>
      </c>
      <c r="H95" s="10">
        <v>0</v>
      </c>
      <c r="I95" s="10">
        <v>4500000</v>
      </c>
      <c r="J95" s="10">
        <v>18291884.949999999</v>
      </c>
      <c r="K95" s="10">
        <v>18291884.949999999</v>
      </c>
    </row>
    <row r="96" spans="1:11" ht="38.1" customHeight="1" x14ac:dyDescent="0.15">
      <c r="A96" s="7" t="s">
        <v>304</v>
      </c>
      <c r="B96" s="6" t="s">
        <v>305</v>
      </c>
      <c r="C96" s="6" t="s">
        <v>276</v>
      </c>
      <c r="D96" s="6"/>
      <c r="E96" s="6"/>
      <c r="F96" s="10">
        <v>106492303.05</v>
      </c>
      <c r="G96" s="10">
        <v>32204721.670000002</v>
      </c>
      <c r="H96" s="10">
        <v>38981098.579999998</v>
      </c>
      <c r="I96" s="10">
        <v>35306482.799999997</v>
      </c>
      <c r="J96" s="10">
        <v>44274854.079999998</v>
      </c>
      <c r="K96" s="10">
        <v>44274854.079999998</v>
      </c>
    </row>
    <row r="97" spans="1:11" ht="38.1" customHeight="1" x14ac:dyDescent="0.15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39236305.899999999</v>
      </c>
      <c r="G97" s="10">
        <v>11400000</v>
      </c>
      <c r="H97" s="10">
        <v>15494645</v>
      </c>
      <c r="I97" s="10">
        <v>12341660.9</v>
      </c>
      <c r="J97" s="10">
        <v>11000000</v>
      </c>
      <c r="K97" s="10">
        <v>11000000</v>
      </c>
    </row>
    <row r="98" spans="1:11" ht="24.95" customHeight="1" x14ac:dyDescent="0.15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400000</v>
      </c>
      <c r="G100" s="10">
        <v>400000</v>
      </c>
      <c r="H100" s="10">
        <v>0</v>
      </c>
      <c r="I100" s="10">
        <v>0</v>
      </c>
      <c r="J100" s="10">
        <v>400000</v>
      </c>
      <c r="K100" s="10">
        <v>400000</v>
      </c>
    </row>
    <row r="101" spans="1:11" ht="24.95" customHeight="1" x14ac:dyDescent="0.15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36847782.479999997</v>
      </c>
      <c r="G101" s="10">
        <v>0</v>
      </c>
      <c r="H101" s="10">
        <v>19746960.579999998</v>
      </c>
      <c r="I101" s="10">
        <v>17100821.899999999</v>
      </c>
      <c r="J101" s="10">
        <v>12100821.9</v>
      </c>
      <c r="K101" s="10">
        <v>12100821.9</v>
      </c>
    </row>
    <row r="102" spans="1:11" ht="24.95" customHeight="1" x14ac:dyDescent="0.15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5672400</v>
      </c>
      <c r="G102" s="10">
        <v>4372400</v>
      </c>
      <c r="H102" s="10">
        <v>0</v>
      </c>
      <c r="I102" s="10">
        <v>1300000</v>
      </c>
      <c r="J102" s="10">
        <v>5572400</v>
      </c>
      <c r="K102" s="10">
        <v>5572400</v>
      </c>
    </row>
    <row r="103" spans="1:11" ht="24.95" customHeight="1" x14ac:dyDescent="0.15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4301632.18</v>
      </c>
      <c r="G103" s="10">
        <v>3301632.18</v>
      </c>
      <c r="H103" s="10">
        <v>0</v>
      </c>
      <c r="I103" s="10">
        <v>1000000</v>
      </c>
      <c r="J103" s="10">
        <v>2701632.18</v>
      </c>
      <c r="K103" s="10">
        <v>2701632.18</v>
      </c>
    </row>
    <row r="104" spans="1:11" ht="50.1" customHeight="1" x14ac:dyDescent="0.15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20034182.489999998</v>
      </c>
      <c r="G104" s="10">
        <v>12730689.49</v>
      </c>
      <c r="H104" s="10">
        <v>3739493</v>
      </c>
      <c r="I104" s="10">
        <v>3564000</v>
      </c>
      <c r="J104" s="10">
        <v>12500000</v>
      </c>
      <c r="K104" s="10">
        <v>12500000</v>
      </c>
    </row>
    <row r="105" spans="1:11" ht="50.1" customHeight="1" x14ac:dyDescent="0.15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 x14ac:dyDescent="0.15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52218264.119999997</v>
      </c>
      <c r="G108" s="10">
        <v>37850203.340000004</v>
      </c>
      <c r="H108" s="10">
        <v>0</v>
      </c>
      <c r="I108" s="10">
        <v>14368060.779999999</v>
      </c>
      <c r="J108" s="10">
        <v>35638264.119999997</v>
      </c>
      <c r="K108" s="10">
        <v>35638264.119999997</v>
      </c>
    </row>
    <row r="109" spans="1:11" ht="50.1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355</v>
      </c>
      <c r="B112" s="6" t="s">
        <v>356</v>
      </c>
      <c r="C112" s="6" t="s">
        <v>357</v>
      </c>
      <c r="D112" s="6"/>
      <c r="E112" s="6"/>
      <c r="F112" s="10">
        <v>-5100000</v>
      </c>
      <c r="G112" s="10">
        <v>0</v>
      </c>
      <c r="H112" s="10">
        <v>0</v>
      </c>
      <c r="I112" s="10">
        <v>-5100000</v>
      </c>
      <c r="J112" s="10">
        <v>-5100000</v>
      </c>
      <c r="K112" s="10">
        <v>-5100000</v>
      </c>
    </row>
    <row r="113" spans="1:11" ht="38.1" customHeight="1" x14ac:dyDescent="0.15">
      <c r="A113" s="7" t="s">
        <v>358</v>
      </c>
      <c r="B113" s="6" t="s">
        <v>359</v>
      </c>
      <c r="C113" s="6"/>
      <c r="D113" s="6"/>
      <c r="E113" s="6"/>
      <c r="F113" s="10">
        <v>-4000000</v>
      </c>
      <c r="G113" s="10">
        <v>0</v>
      </c>
      <c r="H113" s="10">
        <v>0</v>
      </c>
      <c r="I113" s="10">
        <v>-4000000</v>
      </c>
      <c r="J113" s="10">
        <v>-4000000</v>
      </c>
      <c r="K113" s="10">
        <v>-4000000</v>
      </c>
    </row>
    <row r="114" spans="1:11" ht="24.95" customHeight="1" x14ac:dyDescent="0.15">
      <c r="A114" s="7" t="s">
        <v>360</v>
      </c>
      <c r="B114" s="6" t="s">
        <v>361</v>
      </c>
      <c r="C114" s="6"/>
      <c r="D114" s="6"/>
      <c r="E114" s="6"/>
      <c r="F114" s="10">
        <v>-1100000</v>
      </c>
      <c r="G114" s="10">
        <v>0</v>
      </c>
      <c r="H114" s="10">
        <v>0</v>
      </c>
      <c r="I114" s="10">
        <v>-1100000</v>
      </c>
      <c r="J114" s="10">
        <v>-1100000</v>
      </c>
      <c r="K114" s="10">
        <v>-1100000</v>
      </c>
    </row>
    <row r="115" spans="1:11" ht="24.95" customHeight="1" x14ac:dyDescent="0.15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565477.91</v>
      </c>
      <c r="G116" s="10">
        <v>0</v>
      </c>
      <c r="H116" s="10">
        <v>565477.91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366</v>
      </c>
      <c r="B117" s="6" t="s">
        <v>367</v>
      </c>
      <c r="C117" s="6" t="s">
        <v>368</v>
      </c>
      <c r="D117" s="6"/>
      <c r="E117" s="6"/>
      <c r="F117" s="10">
        <v>565477.91</v>
      </c>
      <c r="G117" s="10">
        <v>0</v>
      </c>
      <c r="H117" s="10">
        <v>565477.91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B691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377</v>
      </c>
      <c r="B4" s="19" t="s">
        <v>44</v>
      </c>
      <c r="C4" s="19" t="s">
        <v>45</v>
      </c>
      <c r="D4" s="19" t="s">
        <v>378</v>
      </c>
      <c r="E4" s="19" t="s">
        <v>46</v>
      </c>
      <c r="F4" s="19" t="s">
        <v>379</v>
      </c>
      <c r="G4" s="19" t="s">
        <v>49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380</v>
      </c>
      <c r="H5" s="6" t="s">
        <v>381</v>
      </c>
      <c r="I5" s="6" t="s">
        <v>382</v>
      </c>
      <c r="J5" s="6" t="s">
        <v>383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384</v>
      </c>
      <c r="B7" s="7" t="s">
        <v>385</v>
      </c>
      <c r="C7" s="6" t="s">
        <v>386</v>
      </c>
      <c r="D7" s="6" t="s">
        <v>387</v>
      </c>
      <c r="E7" s="6"/>
      <c r="F7" s="6"/>
      <c r="G7" s="10">
        <f>G8+G9+G11+G12+G15+G16+G18+G19+G20+G22+G23+G25+G26</f>
        <v>662776657.81000006</v>
      </c>
      <c r="H7" s="10">
        <f>H8+H9+H11+H12+H15+H16+H18+H19+H20+H22+H23+H25+H26</f>
        <v>154949889</v>
      </c>
      <c r="I7" s="10">
        <f>I8+I9+I11+I12+I15+I16+I18+I19+I20+I22+I23+I25+I26</f>
        <v>154949889</v>
      </c>
      <c r="J7" s="10" t="s">
        <v>388</v>
      </c>
    </row>
    <row r="8" spans="1:10" ht="42" x14ac:dyDescent="0.15">
      <c r="A8" s="6" t="s">
        <v>389</v>
      </c>
      <c r="B8" s="7" t="s">
        <v>390</v>
      </c>
      <c r="C8" s="6" t="s">
        <v>391</v>
      </c>
      <c r="D8" s="6" t="s">
        <v>387</v>
      </c>
      <c r="E8" s="6"/>
      <c r="F8" s="6"/>
      <c r="G8" s="10">
        <v>0</v>
      </c>
      <c r="H8" s="10">
        <v>0</v>
      </c>
      <c r="I8" s="10">
        <v>0</v>
      </c>
      <c r="J8" s="10" t="s">
        <v>388</v>
      </c>
    </row>
    <row r="9" spans="1:10" ht="42" x14ac:dyDescent="0.15">
      <c r="A9" s="6" t="s">
        <v>392</v>
      </c>
      <c r="B9" s="7" t="s">
        <v>393</v>
      </c>
      <c r="C9" s="6" t="s">
        <v>394</v>
      </c>
      <c r="D9" s="6" t="s">
        <v>387</v>
      </c>
      <c r="E9" s="6"/>
      <c r="F9" s="6"/>
      <c r="G9" s="10">
        <v>0</v>
      </c>
      <c r="H9" s="10">
        <v>0</v>
      </c>
      <c r="I9" s="10">
        <v>0</v>
      </c>
      <c r="J9" s="10" t="s">
        <v>388</v>
      </c>
    </row>
    <row r="10" spans="1:10" ht="31.5" x14ac:dyDescent="0.15">
      <c r="A10" s="6" t="s">
        <v>395</v>
      </c>
      <c r="B10" s="7" t="s">
        <v>396</v>
      </c>
      <c r="C10" s="6" t="s">
        <v>397</v>
      </c>
      <c r="D10" s="6" t="s">
        <v>387</v>
      </c>
      <c r="E10" s="6"/>
      <c r="F10" s="6"/>
      <c r="G10" s="10">
        <v>98981030.900000006</v>
      </c>
      <c r="H10" s="10">
        <v>0</v>
      </c>
      <c r="I10" s="10">
        <v>0</v>
      </c>
      <c r="J10" s="10" t="s">
        <v>388</v>
      </c>
    </row>
    <row r="11" spans="1:10" x14ac:dyDescent="0.15">
      <c r="A11" s="6" t="s">
        <v>398</v>
      </c>
      <c r="B11" s="7" t="s">
        <v>399</v>
      </c>
      <c r="C11" s="6" t="s">
        <v>400</v>
      </c>
      <c r="D11" s="6" t="s">
        <v>387</v>
      </c>
      <c r="E11" s="6"/>
      <c r="F11" s="6"/>
      <c r="G11" s="10">
        <v>79928344.780000001</v>
      </c>
      <c r="H11" s="10">
        <v>0</v>
      </c>
      <c r="I11" s="10">
        <v>0</v>
      </c>
      <c r="J11" s="10" t="s">
        <v>388</v>
      </c>
    </row>
    <row r="12" spans="1:10" x14ac:dyDescent="0.15">
      <c r="A12" s="6" t="s">
        <v>401</v>
      </c>
      <c r="B12" s="7" t="s">
        <v>402</v>
      </c>
      <c r="C12" s="6" t="s">
        <v>403</v>
      </c>
      <c r="D12" s="6" t="s">
        <v>387</v>
      </c>
      <c r="E12" s="6"/>
      <c r="F12" s="6"/>
      <c r="G12" s="10">
        <v>19052686.120000001</v>
      </c>
      <c r="H12" s="10">
        <v>0</v>
      </c>
      <c r="I12" s="10">
        <v>0</v>
      </c>
      <c r="J12" s="10" t="s">
        <v>388</v>
      </c>
    </row>
    <row r="13" spans="1:10" ht="42" x14ac:dyDescent="0.15">
      <c r="A13" s="6" t="s">
        <v>404</v>
      </c>
      <c r="B13" s="7" t="s">
        <v>405</v>
      </c>
      <c r="C13" s="6" t="s">
        <v>406</v>
      </c>
      <c r="D13" s="6" t="s">
        <v>387</v>
      </c>
      <c r="E13" s="6"/>
      <c r="F13" s="6"/>
      <c r="G13" s="10">
        <f>G15+G16+G18+G19+G20+G22+G23+G25+G26</f>
        <v>563795626.90999997</v>
      </c>
      <c r="H13" s="10">
        <f>H15+H16+H18+H19+H20+H22+H23+H25+H26</f>
        <v>154949889</v>
      </c>
      <c r="I13" s="10">
        <f>I15+I16+I18+I19+I20+I22+I23+I25+I26</f>
        <v>154949889</v>
      </c>
      <c r="J13" s="10" t="s">
        <v>388</v>
      </c>
    </row>
    <row r="14" spans="1:10" ht="31.5" x14ac:dyDescent="0.15">
      <c r="A14" s="6" t="s">
        <v>407</v>
      </c>
      <c r="B14" s="7" t="s">
        <v>408</v>
      </c>
      <c r="C14" s="6" t="s">
        <v>409</v>
      </c>
      <c r="D14" s="6" t="s">
        <v>387</v>
      </c>
      <c r="E14" s="6"/>
      <c r="F14" s="6"/>
      <c r="G14" s="10">
        <f>G15+G16</f>
        <v>67372463.120000005</v>
      </c>
      <c r="H14" s="10">
        <f>H15+H16</f>
        <v>119532632.31</v>
      </c>
      <c r="I14" s="10">
        <f>I15+I16</f>
        <v>119532632.31</v>
      </c>
      <c r="J14" s="10" t="s">
        <v>388</v>
      </c>
    </row>
    <row r="15" spans="1:10" x14ac:dyDescent="0.15">
      <c r="A15" s="6" t="s">
        <v>410</v>
      </c>
      <c r="B15" s="7" t="s">
        <v>399</v>
      </c>
      <c r="C15" s="6" t="s">
        <v>411</v>
      </c>
      <c r="D15" s="6" t="s">
        <v>387</v>
      </c>
      <c r="E15" s="6"/>
      <c r="F15" s="6"/>
      <c r="G15" s="10">
        <v>67372463.120000005</v>
      </c>
      <c r="H15" s="10">
        <v>119532632.31</v>
      </c>
      <c r="I15" s="10">
        <v>119532632.31</v>
      </c>
      <c r="J15" s="10" t="s">
        <v>388</v>
      </c>
    </row>
    <row r="16" spans="1:10" x14ac:dyDescent="0.15">
      <c r="A16" s="6" t="s">
        <v>412</v>
      </c>
      <c r="B16" s="7" t="s">
        <v>402</v>
      </c>
      <c r="C16" s="6" t="s">
        <v>413</v>
      </c>
      <c r="D16" s="6" t="s">
        <v>387</v>
      </c>
      <c r="E16" s="6"/>
      <c r="F16" s="6"/>
      <c r="G16" s="10">
        <v>0</v>
      </c>
      <c r="H16" s="10">
        <v>0</v>
      </c>
      <c r="I16" s="10">
        <v>0</v>
      </c>
      <c r="J16" s="10" t="s">
        <v>388</v>
      </c>
    </row>
    <row r="17" spans="1:10" ht="31.5" x14ac:dyDescent="0.15">
      <c r="A17" s="6" t="s">
        <v>414</v>
      </c>
      <c r="B17" s="7" t="s">
        <v>415</v>
      </c>
      <c r="C17" s="6" t="s">
        <v>416</v>
      </c>
      <c r="D17" s="6" t="s">
        <v>387</v>
      </c>
      <c r="E17" s="6"/>
      <c r="F17" s="6"/>
      <c r="G17" s="10">
        <f>G18+G19</f>
        <v>447116932.31999999</v>
      </c>
      <c r="H17" s="10">
        <f>H18+H19</f>
        <v>0</v>
      </c>
      <c r="I17" s="10">
        <f>I18+I19</f>
        <v>0</v>
      </c>
      <c r="J17" s="10" t="s">
        <v>388</v>
      </c>
    </row>
    <row r="18" spans="1:10" x14ac:dyDescent="0.15">
      <c r="A18" s="6" t="s">
        <v>417</v>
      </c>
      <c r="B18" s="7" t="s">
        <v>399</v>
      </c>
      <c r="C18" s="6" t="s">
        <v>418</v>
      </c>
      <c r="D18" s="6" t="s">
        <v>387</v>
      </c>
      <c r="E18" s="6"/>
      <c r="F18" s="6"/>
      <c r="G18" s="10">
        <v>447116932.31999999</v>
      </c>
      <c r="H18" s="10">
        <v>0</v>
      </c>
      <c r="I18" s="10">
        <v>0</v>
      </c>
      <c r="J18" s="10" t="s">
        <v>388</v>
      </c>
    </row>
    <row r="19" spans="1:10" x14ac:dyDescent="0.15">
      <c r="A19" s="6" t="s">
        <v>419</v>
      </c>
      <c r="B19" s="7" t="s">
        <v>402</v>
      </c>
      <c r="C19" s="6" t="s">
        <v>420</v>
      </c>
      <c r="D19" s="6" t="s">
        <v>387</v>
      </c>
      <c r="E19" s="6"/>
      <c r="F19" s="6"/>
      <c r="G19" s="10">
        <v>0</v>
      </c>
      <c r="H19" s="10">
        <v>0</v>
      </c>
      <c r="I19" s="10">
        <v>0</v>
      </c>
      <c r="J19" s="10" t="s">
        <v>388</v>
      </c>
    </row>
    <row r="20" spans="1:10" ht="21" x14ac:dyDescent="0.15">
      <c r="A20" s="6" t="s">
        <v>421</v>
      </c>
      <c r="B20" s="7" t="s">
        <v>422</v>
      </c>
      <c r="C20" s="6" t="s">
        <v>423</v>
      </c>
      <c r="D20" s="6" t="s">
        <v>387</v>
      </c>
      <c r="E20" s="6"/>
      <c r="F20" s="6"/>
      <c r="G20" s="10">
        <v>0</v>
      </c>
      <c r="H20" s="10">
        <v>0</v>
      </c>
      <c r="I20" s="10">
        <v>0</v>
      </c>
      <c r="J20" s="10" t="s">
        <v>388</v>
      </c>
    </row>
    <row r="21" spans="1:10" x14ac:dyDescent="0.15">
      <c r="A21" s="6" t="s">
        <v>424</v>
      </c>
      <c r="B21" s="7" t="s">
        <v>425</v>
      </c>
      <c r="C21" s="6" t="s">
        <v>426</v>
      </c>
      <c r="D21" s="6" t="s">
        <v>387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388</v>
      </c>
    </row>
    <row r="22" spans="1:10" x14ac:dyDescent="0.15">
      <c r="A22" s="6" t="s">
        <v>427</v>
      </c>
      <c r="B22" s="7" t="s">
        <v>399</v>
      </c>
      <c r="C22" s="6" t="s">
        <v>428</v>
      </c>
      <c r="D22" s="6" t="s">
        <v>387</v>
      </c>
      <c r="E22" s="6"/>
      <c r="F22" s="6"/>
      <c r="G22" s="10">
        <v>0</v>
      </c>
      <c r="H22" s="10">
        <v>0</v>
      </c>
      <c r="I22" s="10">
        <v>0</v>
      </c>
      <c r="J22" s="10" t="s">
        <v>388</v>
      </c>
    </row>
    <row r="23" spans="1:10" x14ac:dyDescent="0.15">
      <c r="A23" s="6" t="s">
        <v>429</v>
      </c>
      <c r="B23" s="7" t="s">
        <v>402</v>
      </c>
      <c r="C23" s="6" t="s">
        <v>430</v>
      </c>
      <c r="D23" s="6" t="s">
        <v>387</v>
      </c>
      <c r="E23" s="6"/>
      <c r="F23" s="6"/>
      <c r="G23" s="10">
        <v>0</v>
      </c>
      <c r="H23" s="10">
        <v>0</v>
      </c>
      <c r="I23" s="10">
        <v>0</v>
      </c>
      <c r="J23" s="10" t="s">
        <v>388</v>
      </c>
    </row>
    <row r="24" spans="1:10" x14ac:dyDescent="0.15">
      <c r="A24" s="6" t="s">
        <v>431</v>
      </c>
      <c r="B24" s="7" t="s">
        <v>432</v>
      </c>
      <c r="C24" s="6" t="s">
        <v>433</v>
      </c>
      <c r="D24" s="6" t="s">
        <v>387</v>
      </c>
      <c r="E24" s="6"/>
      <c r="F24" s="6"/>
      <c r="G24" s="10">
        <f>G25+G26</f>
        <v>49306231.469999999</v>
      </c>
      <c r="H24" s="10">
        <f>H25+H26</f>
        <v>35417256.689999998</v>
      </c>
      <c r="I24" s="10">
        <f>I25+I26</f>
        <v>35417256.689999998</v>
      </c>
      <c r="J24" s="10" t="s">
        <v>388</v>
      </c>
    </row>
    <row r="25" spans="1:10" x14ac:dyDescent="0.15">
      <c r="A25" s="6" t="s">
        <v>434</v>
      </c>
      <c r="B25" s="7" t="s">
        <v>399</v>
      </c>
      <c r="C25" s="6" t="s">
        <v>435</v>
      </c>
      <c r="D25" s="6" t="s">
        <v>387</v>
      </c>
      <c r="E25" s="6"/>
      <c r="F25" s="6"/>
      <c r="G25" s="10">
        <v>0</v>
      </c>
      <c r="H25" s="10">
        <v>0</v>
      </c>
      <c r="I25" s="10">
        <v>0</v>
      </c>
      <c r="J25" s="10" t="s">
        <v>388</v>
      </c>
    </row>
    <row r="26" spans="1:10" x14ac:dyDescent="0.15">
      <c r="A26" s="6" t="s">
        <v>436</v>
      </c>
      <c r="B26" s="7" t="s">
        <v>402</v>
      </c>
      <c r="C26" s="6" t="s">
        <v>437</v>
      </c>
      <c r="D26" s="6" t="s">
        <v>387</v>
      </c>
      <c r="E26" s="6"/>
      <c r="F26" s="6"/>
      <c r="G26" s="10">
        <v>49306231.469999999</v>
      </c>
      <c r="H26" s="10">
        <v>35417256.689999998</v>
      </c>
      <c r="I26" s="10">
        <v>35417256.689999998</v>
      </c>
      <c r="J26" s="10" t="s">
        <v>388</v>
      </c>
    </row>
    <row r="27" spans="1:10" ht="42" x14ac:dyDescent="0.15">
      <c r="A27" s="6" t="s">
        <v>438</v>
      </c>
      <c r="B27" s="7" t="s">
        <v>439</v>
      </c>
      <c r="C27" s="6" t="s">
        <v>440</v>
      </c>
      <c r="D27" s="6" t="s">
        <v>387</v>
      </c>
      <c r="E27" s="6"/>
      <c r="F27" s="6"/>
      <c r="G27" s="10">
        <f>G28+G29+G30</f>
        <v>514489395.44</v>
      </c>
      <c r="H27" s="10">
        <f>H28+H29+H30</f>
        <v>119532632.31</v>
      </c>
      <c r="I27" s="10">
        <f>I28+I29+I30</f>
        <v>119532632.31</v>
      </c>
      <c r="J27" s="10" t="s">
        <v>388</v>
      </c>
    </row>
    <row r="28" spans="1:10" x14ac:dyDescent="0.15">
      <c r="A28" s="6" t="s">
        <v>441</v>
      </c>
      <c r="B28" s="7" t="s">
        <v>442</v>
      </c>
      <c r="C28" s="6" t="s">
        <v>443</v>
      </c>
      <c r="D28" s="6" t="s">
        <v>444</v>
      </c>
      <c r="E28" s="6"/>
      <c r="F28" s="6"/>
      <c r="G28" s="10">
        <v>514489395.44</v>
      </c>
      <c r="H28" s="10">
        <v>119532632.31</v>
      </c>
      <c r="I28" s="10">
        <v>0</v>
      </c>
      <c r="J28" s="10" t="s">
        <v>388</v>
      </c>
    </row>
    <row r="29" spans="1:10" x14ac:dyDescent="0.15">
      <c r="A29" s="6" t="s">
        <v>445</v>
      </c>
      <c r="B29" s="7" t="s">
        <v>442</v>
      </c>
      <c r="C29" s="6" t="s">
        <v>446</v>
      </c>
      <c r="D29" s="6" t="s">
        <v>447</v>
      </c>
      <c r="E29" s="6"/>
      <c r="F29" s="6"/>
      <c r="G29" s="10">
        <v>0</v>
      </c>
      <c r="H29" s="10">
        <v>0</v>
      </c>
      <c r="I29" s="10">
        <v>119532632.31</v>
      </c>
      <c r="J29" s="10" t="s">
        <v>388</v>
      </c>
    </row>
    <row r="30" spans="1:10" x14ac:dyDescent="0.15">
      <c r="A30" s="6" t="s">
        <v>448</v>
      </c>
      <c r="B30" s="7" t="s">
        <v>442</v>
      </c>
      <c r="C30" s="6" t="s">
        <v>449</v>
      </c>
      <c r="D30" s="6" t="s">
        <v>450</v>
      </c>
      <c r="E30" s="6"/>
      <c r="F30" s="6"/>
      <c r="G30" s="10">
        <v>0</v>
      </c>
      <c r="H30" s="10">
        <v>0</v>
      </c>
      <c r="I30" s="10">
        <v>0</v>
      </c>
      <c r="J30" s="10" t="s">
        <v>388</v>
      </c>
    </row>
    <row r="31" spans="1:10" ht="42" x14ac:dyDescent="0.15">
      <c r="A31" s="6" t="s">
        <v>451</v>
      </c>
      <c r="B31" s="7" t="s">
        <v>452</v>
      </c>
      <c r="C31" s="6" t="s">
        <v>453</v>
      </c>
      <c r="D31" s="6" t="s">
        <v>387</v>
      </c>
      <c r="E31" s="6"/>
      <c r="F31" s="6"/>
      <c r="G31" s="10">
        <f>G32+G33+G34</f>
        <v>49306231.469999999</v>
      </c>
      <c r="H31" s="10">
        <f>H32+H33+H34</f>
        <v>35417256.689999998</v>
      </c>
      <c r="I31" s="10">
        <f>I32+I33+I34</f>
        <v>35417256.689999998</v>
      </c>
      <c r="J31" s="10" t="s">
        <v>388</v>
      </c>
    </row>
    <row r="32" spans="1:10" x14ac:dyDescent="0.15">
      <c r="A32" s="6" t="s">
        <v>454</v>
      </c>
      <c r="B32" s="7" t="s">
        <v>442</v>
      </c>
      <c r="C32" s="6" t="s">
        <v>455</v>
      </c>
      <c r="D32" s="6" t="s">
        <v>444</v>
      </c>
      <c r="E32" s="6"/>
      <c r="F32" s="6"/>
      <c r="G32" s="10">
        <v>49306231.469999999</v>
      </c>
      <c r="H32" s="10">
        <v>35417256.689999998</v>
      </c>
      <c r="I32" s="10">
        <v>0</v>
      </c>
      <c r="J32" s="10" t="s">
        <v>388</v>
      </c>
    </row>
    <row r="33" spans="1:10" x14ac:dyDescent="0.15">
      <c r="A33" s="6" t="s">
        <v>456</v>
      </c>
      <c r="B33" s="7" t="s">
        <v>442</v>
      </c>
      <c r="C33" s="6" t="s">
        <v>457</v>
      </c>
      <c r="D33" s="6" t="s">
        <v>447</v>
      </c>
      <c r="E33" s="6"/>
      <c r="F33" s="6"/>
      <c r="G33" s="10">
        <v>0</v>
      </c>
      <c r="H33" s="10">
        <v>0</v>
      </c>
      <c r="I33" s="10">
        <v>35417256.689999998</v>
      </c>
      <c r="J33" s="10" t="s">
        <v>388</v>
      </c>
    </row>
    <row r="34" spans="1:10" x14ac:dyDescent="0.15">
      <c r="A34" s="6" t="s">
        <v>458</v>
      </c>
      <c r="B34" s="7" t="s">
        <v>442</v>
      </c>
      <c r="C34" s="6" t="s">
        <v>459</v>
      </c>
      <c r="D34" s="6" t="s">
        <v>450</v>
      </c>
      <c r="E34" s="6"/>
      <c r="F34" s="6"/>
      <c r="G34" s="10">
        <v>0</v>
      </c>
      <c r="H34" s="10">
        <v>0</v>
      </c>
      <c r="I34" s="10">
        <v>0</v>
      </c>
      <c r="J34" s="10" t="s">
        <v>388</v>
      </c>
    </row>
    <row r="35" spans="1:10" ht="15" customHeight="1" x14ac:dyDescent="0.15"/>
    <row r="36" spans="1:10" ht="39.950000000000003" customHeight="1" x14ac:dyDescent="0.15">
      <c r="A36" s="24" t="s">
        <v>460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461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462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461</v>
      </c>
      <c r="D40" s="17"/>
      <c r="E40" s="2" t="s">
        <v>463</v>
      </c>
      <c r="F40" s="17" t="s">
        <v>464</v>
      </c>
      <c r="G40" s="17"/>
    </row>
    <row r="41" spans="1:10" ht="20.100000000000001" customHeight="1" x14ac:dyDescent="0.15">
      <c r="A41" s="17" t="s">
        <v>465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466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465</v>
      </c>
      <c r="B49" s="17"/>
    </row>
    <row r="50" spans="1:2" ht="20.100000000000001" customHeight="1" x14ac:dyDescent="0.15">
      <c r="A50" s="4" t="s">
        <v>467</v>
      </c>
    </row>
  </sheetData>
  <sheetProtection password="B691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468</v>
      </c>
      <c r="B2" s="26"/>
      <c r="C2" s="27" t="s">
        <v>108</v>
      </c>
      <c r="D2" s="27"/>
      <c r="E2" s="27"/>
      <c r="F2" s="27"/>
      <c r="G2" s="27"/>
      <c r="H2" s="27"/>
    </row>
    <row r="3" spans="1:8" ht="24.95" customHeight="1" x14ac:dyDescent="0.15">
      <c r="A3" s="26" t="s">
        <v>469</v>
      </c>
      <c r="B3" s="26"/>
      <c r="C3" s="27" t="s">
        <v>470</v>
      </c>
      <c r="D3" s="27"/>
      <c r="E3" s="27"/>
      <c r="F3" s="27"/>
      <c r="G3" s="27"/>
      <c r="H3" s="27"/>
    </row>
    <row r="4" spans="1:8" ht="24.95" customHeight="1" x14ac:dyDescent="0.15">
      <c r="A4" s="17" t="s">
        <v>471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377</v>
      </c>
      <c r="B6" s="19" t="s">
        <v>472</v>
      </c>
      <c r="C6" s="19" t="s">
        <v>473</v>
      </c>
      <c r="D6" s="19" t="s">
        <v>474</v>
      </c>
      <c r="E6" s="19"/>
      <c r="F6" s="19"/>
      <c r="G6" s="19"/>
      <c r="H6" s="19" t="s">
        <v>475</v>
      </c>
    </row>
    <row r="7" spans="1:8" ht="50.1" customHeight="1" x14ac:dyDescent="0.15">
      <c r="A7" s="19"/>
      <c r="B7" s="19"/>
      <c r="C7" s="19"/>
      <c r="D7" s="19" t="s">
        <v>476</v>
      </c>
      <c r="E7" s="19" t="s">
        <v>477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478</v>
      </c>
      <c r="F8" s="6" t="s">
        <v>479</v>
      </c>
      <c r="G8" s="6" t="s">
        <v>480</v>
      </c>
      <c r="H8" s="19"/>
    </row>
    <row r="9" spans="1:8" ht="24.95" customHeight="1" x14ac:dyDescent="0.15">
      <c r="A9" s="6" t="s">
        <v>384</v>
      </c>
      <c r="B9" s="6" t="s">
        <v>481</v>
      </c>
      <c r="C9" s="6" t="s">
        <v>482</v>
      </c>
      <c r="D9" s="6" t="s">
        <v>483</v>
      </c>
      <c r="E9" s="6" t="s">
        <v>484</v>
      </c>
      <c r="F9" s="6" t="s">
        <v>485</v>
      </c>
      <c r="G9" s="6" t="s">
        <v>486</v>
      </c>
      <c r="H9" s="6" t="s">
        <v>487</v>
      </c>
    </row>
    <row r="10" spans="1:8" ht="21" x14ac:dyDescent="0.15">
      <c r="A10" s="6" t="s">
        <v>488</v>
      </c>
      <c r="B10" s="7" t="s">
        <v>489</v>
      </c>
      <c r="C10" s="10">
        <v>6</v>
      </c>
      <c r="D10" s="10">
        <v>16112.916660000001</v>
      </c>
      <c r="E10" s="10">
        <v>16112.916660000001</v>
      </c>
      <c r="F10" s="10">
        <v>0</v>
      </c>
      <c r="G10" s="10">
        <v>0</v>
      </c>
      <c r="H10" s="10">
        <v>1160130</v>
      </c>
    </row>
    <row r="11" spans="1:8" ht="21" x14ac:dyDescent="0.15">
      <c r="A11" s="6" t="s">
        <v>490</v>
      </c>
      <c r="B11" s="7" t="s">
        <v>491</v>
      </c>
      <c r="C11" s="10">
        <v>166</v>
      </c>
      <c r="D11" s="10">
        <v>5000</v>
      </c>
      <c r="E11" s="10">
        <v>5000</v>
      </c>
      <c r="F11" s="10">
        <v>0</v>
      </c>
      <c r="G11" s="10">
        <v>0</v>
      </c>
      <c r="H11" s="10">
        <v>9960000</v>
      </c>
    </row>
    <row r="12" spans="1:8" ht="24.95" customHeight="1" x14ac:dyDescent="0.15">
      <c r="A12" s="28" t="s">
        <v>492</v>
      </c>
      <c r="B12" s="28"/>
      <c r="C12" s="12" t="s">
        <v>388</v>
      </c>
      <c r="D12" s="12">
        <f>SUBTOTAL(9,D10:D11)</f>
        <v>21112.916660000003</v>
      </c>
      <c r="E12" s="12" t="s">
        <v>388</v>
      </c>
      <c r="F12" s="12" t="s">
        <v>388</v>
      </c>
      <c r="G12" s="12" t="s">
        <v>388</v>
      </c>
      <c r="H12" s="12">
        <f>SUBTOTAL(9,H10:H11)</f>
        <v>11120130</v>
      </c>
    </row>
    <row r="13" spans="1:8" ht="24.95" customHeight="1" x14ac:dyDescent="0.15"/>
    <row r="14" spans="1:8" ht="24.95" customHeight="1" x14ac:dyDescent="0.15">
      <c r="A14" s="26" t="s">
        <v>468</v>
      </c>
      <c r="B14" s="26"/>
      <c r="C14" s="27" t="s">
        <v>108</v>
      </c>
      <c r="D14" s="27"/>
      <c r="E14" s="27"/>
      <c r="F14" s="27"/>
      <c r="G14" s="27"/>
      <c r="H14" s="27"/>
    </row>
    <row r="15" spans="1:8" ht="24.95" customHeight="1" x14ac:dyDescent="0.15">
      <c r="A15" s="26" t="s">
        <v>469</v>
      </c>
      <c r="B15" s="26"/>
      <c r="C15" s="27" t="s">
        <v>493</v>
      </c>
      <c r="D15" s="27"/>
      <c r="E15" s="27"/>
      <c r="F15" s="27"/>
      <c r="G15" s="27"/>
      <c r="H15" s="27"/>
    </row>
    <row r="16" spans="1:8" ht="24.95" customHeight="1" x14ac:dyDescent="0.15">
      <c r="A16" s="17" t="s">
        <v>471</v>
      </c>
      <c r="B16" s="17"/>
      <c r="C16" s="17"/>
      <c r="D16" s="17"/>
      <c r="E16" s="17"/>
      <c r="F16" s="17"/>
      <c r="G16" s="17"/>
      <c r="H16" s="17"/>
    </row>
    <row r="17" spans="1:8" ht="24.95" customHeight="1" x14ac:dyDescent="0.15"/>
    <row r="18" spans="1:8" ht="50.1" customHeight="1" x14ac:dyDescent="0.15">
      <c r="A18" s="19" t="s">
        <v>377</v>
      </c>
      <c r="B18" s="19" t="s">
        <v>472</v>
      </c>
      <c r="C18" s="19" t="s">
        <v>473</v>
      </c>
      <c r="D18" s="19" t="s">
        <v>474</v>
      </c>
      <c r="E18" s="19"/>
      <c r="F18" s="19"/>
      <c r="G18" s="19"/>
      <c r="H18" s="19" t="s">
        <v>475</v>
      </c>
    </row>
    <row r="19" spans="1:8" ht="50.1" customHeight="1" x14ac:dyDescent="0.15">
      <c r="A19" s="19"/>
      <c r="B19" s="19"/>
      <c r="C19" s="19"/>
      <c r="D19" s="19" t="s">
        <v>476</v>
      </c>
      <c r="E19" s="19" t="s">
        <v>477</v>
      </c>
      <c r="F19" s="19"/>
      <c r="G19" s="19"/>
      <c r="H19" s="19"/>
    </row>
    <row r="20" spans="1:8" ht="50.1" customHeight="1" x14ac:dyDescent="0.15">
      <c r="A20" s="19"/>
      <c r="B20" s="19"/>
      <c r="C20" s="19"/>
      <c r="D20" s="19"/>
      <c r="E20" s="6" t="s">
        <v>478</v>
      </c>
      <c r="F20" s="6" t="s">
        <v>479</v>
      </c>
      <c r="G20" s="6" t="s">
        <v>480</v>
      </c>
      <c r="H20" s="19"/>
    </row>
    <row r="21" spans="1:8" ht="24.95" customHeight="1" x14ac:dyDescent="0.15">
      <c r="A21" s="6" t="s">
        <v>384</v>
      </c>
      <c r="B21" s="6" t="s">
        <v>481</v>
      </c>
      <c r="C21" s="6" t="s">
        <v>482</v>
      </c>
      <c r="D21" s="6" t="s">
        <v>483</v>
      </c>
      <c r="E21" s="6" t="s">
        <v>484</v>
      </c>
      <c r="F21" s="6" t="s">
        <v>485</v>
      </c>
      <c r="G21" s="6" t="s">
        <v>486</v>
      </c>
      <c r="H21" s="6" t="s">
        <v>487</v>
      </c>
    </row>
    <row r="22" spans="1:8" ht="21" x14ac:dyDescent="0.15">
      <c r="A22" s="6" t="s">
        <v>482</v>
      </c>
      <c r="B22" s="7" t="s">
        <v>494</v>
      </c>
      <c r="C22" s="10">
        <v>118.8</v>
      </c>
      <c r="D22" s="10">
        <v>25458.235280000001</v>
      </c>
      <c r="E22" s="10">
        <v>17520</v>
      </c>
      <c r="F22" s="10">
        <v>2757.4000099999998</v>
      </c>
      <c r="G22" s="10">
        <v>5180.8352699999996</v>
      </c>
      <c r="H22" s="10">
        <v>36293260.219999999</v>
      </c>
    </row>
    <row r="23" spans="1:8" ht="21" x14ac:dyDescent="0.15">
      <c r="A23" s="6" t="s">
        <v>483</v>
      </c>
      <c r="B23" s="7" t="s">
        <v>495</v>
      </c>
      <c r="C23" s="10">
        <v>9</v>
      </c>
      <c r="D23" s="10">
        <v>37706.961900000002</v>
      </c>
      <c r="E23" s="10">
        <v>22895</v>
      </c>
      <c r="F23" s="10">
        <v>3521.8119000000002</v>
      </c>
      <c r="G23" s="10">
        <v>11290.15</v>
      </c>
      <c r="H23" s="10">
        <v>4072351.89</v>
      </c>
    </row>
    <row r="24" spans="1:8" ht="21" x14ac:dyDescent="0.15">
      <c r="A24" s="6" t="s">
        <v>484</v>
      </c>
      <c r="B24" s="7" t="s">
        <v>496</v>
      </c>
      <c r="C24" s="10">
        <v>1</v>
      </c>
      <c r="D24" s="10">
        <v>55789</v>
      </c>
      <c r="E24" s="10">
        <v>19575</v>
      </c>
      <c r="F24" s="10">
        <v>0</v>
      </c>
      <c r="G24" s="10">
        <v>36214</v>
      </c>
      <c r="H24" s="10">
        <v>669468</v>
      </c>
    </row>
    <row r="25" spans="1:8" ht="21" x14ac:dyDescent="0.15">
      <c r="A25" s="6" t="s">
        <v>485</v>
      </c>
      <c r="B25" s="7" t="s">
        <v>497</v>
      </c>
      <c r="C25" s="10">
        <v>2</v>
      </c>
      <c r="D25" s="10">
        <v>101610.3208</v>
      </c>
      <c r="E25" s="10">
        <v>24130</v>
      </c>
      <c r="F25" s="10">
        <v>0</v>
      </c>
      <c r="G25" s="10">
        <v>77480.320800000001</v>
      </c>
      <c r="H25" s="10">
        <v>2438647.7000000002</v>
      </c>
    </row>
    <row r="26" spans="1:8" ht="21" x14ac:dyDescent="0.15">
      <c r="A26" s="6" t="s">
        <v>486</v>
      </c>
      <c r="B26" s="7" t="s">
        <v>498</v>
      </c>
      <c r="C26" s="10">
        <v>2</v>
      </c>
      <c r="D26" s="10">
        <v>95064.5</v>
      </c>
      <c r="E26" s="10">
        <v>24153</v>
      </c>
      <c r="F26" s="10">
        <v>0</v>
      </c>
      <c r="G26" s="10">
        <v>70911.5</v>
      </c>
      <c r="H26" s="10">
        <v>2281548</v>
      </c>
    </row>
    <row r="27" spans="1:8" ht="21" x14ac:dyDescent="0.15">
      <c r="A27" s="6" t="s">
        <v>487</v>
      </c>
      <c r="B27" s="7" t="s">
        <v>499</v>
      </c>
      <c r="C27" s="10">
        <v>3</v>
      </c>
      <c r="D27" s="10">
        <v>108144.675</v>
      </c>
      <c r="E27" s="10">
        <v>24130</v>
      </c>
      <c r="F27" s="10">
        <v>0</v>
      </c>
      <c r="G27" s="10">
        <v>84014.675000000003</v>
      </c>
      <c r="H27" s="10">
        <v>3893208.3</v>
      </c>
    </row>
    <row r="28" spans="1:8" ht="21" x14ac:dyDescent="0.15">
      <c r="A28" s="6" t="s">
        <v>500</v>
      </c>
      <c r="B28" s="7" t="s">
        <v>501</v>
      </c>
      <c r="C28" s="10">
        <v>2</v>
      </c>
      <c r="D28" s="10">
        <v>100007.0883</v>
      </c>
      <c r="E28" s="10">
        <v>24130</v>
      </c>
      <c r="F28" s="10">
        <v>0</v>
      </c>
      <c r="G28" s="10">
        <v>75877.088300000003</v>
      </c>
      <c r="H28" s="10">
        <v>2400170.12</v>
      </c>
    </row>
    <row r="29" spans="1:8" ht="21" x14ac:dyDescent="0.15">
      <c r="A29" s="6" t="s">
        <v>502</v>
      </c>
      <c r="B29" s="7" t="s">
        <v>503</v>
      </c>
      <c r="C29" s="10">
        <v>3</v>
      </c>
      <c r="D29" s="10">
        <v>10456.68</v>
      </c>
      <c r="E29" s="10">
        <v>5927.28</v>
      </c>
      <c r="F29" s="10">
        <v>0</v>
      </c>
      <c r="G29" s="10">
        <v>4529.3999999999996</v>
      </c>
      <c r="H29" s="10">
        <v>376440.48</v>
      </c>
    </row>
    <row r="30" spans="1:8" ht="21" x14ac:dyDescent="0.15">
      <c r="A30" s="6" t="s">
        <v>504</v>
      </c>
      <c r="B30" s="7" t="s">
        <v>505</v>
      </c>
      <c r="C30" s="10">
        <v>3</v>
      </c>
      <c r="D30" s="10">
        <v>12036.6944</v>
      </c>
      <c r="E30" s="10">
        <v>8435</v>
      </c>
      <c r="F30" s="10">
        <v>0</v>
      </c>
      <c r="G30" s="10">
        <v>3601.6943999999999</v>
      </c>
      <c r="H30" s="10">
        <v>433321</v>
      </c>
    </row>
    <row r="31" spans="1:8" ht="21" x14ac:dyDescent="0.15">
      <c r="A31" s="6" t="s">
        <v>506</v>
      </c>
      <c r="B31" s="7" t="s">
        <v>507</v>
      </c>
      <c r="C31" s="10">
        <v>1</v>
      </c>
      <c r="D31" s="10">
        <v>31858.34</v>
      </c>
      <c r="E31" s="10">
        <v>10475</v>
      </c>
      <c r="F31" s="10">
        <v>0</v>
      </c>
      <c r="G31" s="10">
        <v>21383.34</v>
      </c>
      <c r="H31" s="10">
        <v>382300.08</v>
      </c>
    </row>
    <row r="32" spans="1:8" ht="21" x14ac:dyDescent="0.15">
      <c r="A32" s="6" t="s">
        <v>508</v>
      </c>
      <c r="B32" s="7" t="s">
        <v>509</v>
      </c>
      <c r="C32" s="10">
        <v>3</v>
      </c>
      <c r="D32" s="10">
        <v>44156.813600000001</v>
      </c>
      <c r="E32" s="10">
        <v>13955</v>
      </c>
      <c r="F32" s="10">
        <v>0</v>
      </c>
      <c r="G32" s="10">
        <v>30201.813600000001</v>
      </c>
      <c r="H32" s="10">
        <v>1589645.29</v>
      </c>
    </row>
    <row r="33" spans="1:8" ht="21" x14ac:dyDescent="0.15">
      <c r="A33" s="6" t="s">
        <v>510</v>
      </c>
      <c r="B33" s="7" t="s">
        <v>511</v>
      </c>
      <c r="C33" s="10">
        <v>3</v>
      </c>
      <c r="D33" s="10">
        <v>59559</v>
      </c>
      <c r="E33" s="10">
        <v>15595</v>
      </c>
      <c r="F33" s="10">
        <v>0</v>
      </c>
      <c r="G33" s="10">
        <v>43964</v>
      </c>
      <c r="H33" s="10">
        <v>2144124</v>
      </c>
    </row>
    <row r="34" spans="1:8" ht="21" x14ac:dyDescent="0.15">
      <c r="A34" s="6" t="s">
        <v>512</v>
      </c>
      <c r="B34" s="7" t="s">
        <v>513</v>
      </c>
      <c r="C34" s="10">
        <v>25</v>
      </c>
      <c r="D34" s="10">
        <v>9551.5982000000004</v>
      </c>
      <c r="E34" s="10">
        <v>8271.2999999999993</v>
      </c>
      <c r="F34" s="10">
        <v>0</v>
      </c>
      <c r="G34" s="10">
        <v>1280.2982</v>
      </c>
      <c r="H34" s="10">
        <v>2865479.46</v>
      </c>
    </row>
    <row r="35" spans="1:8" ht="21" x14ac:dyDescent="0.15">
      <c r="A35" s="6" t="s">
        <v>514</v>
      </c>
      <c r="B35" s="7" t="s">
        <v>515</v>
      </c>
      <c r="C35" s="10">
        <v>9</v>
      </c>
      <c r="D35" s="10">
        <v>23478.7</v>
      </c>
      <c r="E35" s="10">
        <v>8435</v>
      </c>
      <c r="F35" s="10">
        <v>0</v>
      </c>
      <c r="G35" s="10">
        <v>15043.7</v>
      </c>
      <c r="H35" s="10">
        <v>2535699.6</v>
      </c>
    </row>
    <row r="36" spans="1:8" ht="21" x14ac:dyDescent="0.15">
      <c r="A36" s="6" t="s">
        <v>516</v>
      </c>
      <c r="B36" s="7" t="s">
        <v>517</v>
      </c>
      <c r="C36" s="10">
        <v>10</v>
      </c>
      <c r="D36" s="10">
        <v>14881.001</v>
      </c>
      <c r="E36" s="10">
        <v>9010</v>
      </c>
      <c r="F36" s="10">
        <v>0</v>
      </c>
      <c r="G36" s="10">
        <v>5871.0010000000002</v>
      </c>
      <c r="H36" s="10">
        <v>1785720.12</v>
      </c>
    </row>
    <row r="37" spans="1:8" ht="21" x14ac:dyDescent="0.15">
      <c r="A37" s="6" t="s">
        <v>518</v>
      </c>
      <c r="B37" s="7" t="s">
        <v>519</v>
      </c>
      <c r="C37" s="10">
        <v>12</v>
      </c>
      <c r="D37" s="10">
        <v>32920.411999999997</v>
      </c>
      <c r="E37" s="10">
        <v>13255</v>
      </c>
      <c r="F37" s="10">
        <v>0</v>
      </c>
      <c r="G37" s="10">
        <v>19665.412</v>
      </c>
      <c r="H37" s="10">
        <v>4740539.33</v>
      </c>
    </row>
    <row r="38" spans="1:8" ht="21" x14ac:dyDescent="0.15">
      <c r="A38" s="6" t="s">
        <v>520</v>
      </c>
      <c r="B38" s="7" t="s">
        <v>521</v>
      </c>
      <c r="C38" s="10">
        <v>2</v>
      </c>
      <c r="D38" s="10">
        <v>21449.013999999999</v>
      </c>
      <c r="E38" s="10">
        <v>15740</v>
      </c>
      <c r="F38" s="10">
        <v>2361</v>
      </c>
      <c r="G38" s="10">
        <v>3348.0140000000001</v>
      </c>
      <c r="H38" s="10">
        <v>514776.34</v>
      </c>
    </row>
    <row r="39" spans="1:8" ht="24.95" customHeight="1" x14ac:dyDescent="0.15">
      <c r="A39" s="28" t="s">
        <v>492</v>
      </c>
      <c r="B39" s="28"/>
      <c r="C39" s="12" t="s">
        <v>388</v>
      </c>
      <c r="D39" s="12">
        <f>SUBTOTAL(9,D22:D38)</f>
        <v>784129.03448000003</v>
      </c>
      <c r="E39" s="12" t="s">
        <v>388</v>
      </c>
      <c r="F39" s="12" t="s">
        <v>388</v>
      </c>
      <c r="G39" s="12" t="s">
        <v>388</v>
      </c>
      <c r="H39" s="12">
        <f>SUBTOTAL(9,H22:H38)</f>
        <v>69416699.929999992</v>
      </c>
    </row>
    <row r="40" spans="1:8" ht="24.95" customHeight="1" x14ac:dyDescent="0.15"/>
    <row r="41" spans="1:8" ht="24.95" customHeight="1" x14ac:dyDescent="0.15">
      <c r="A41" s="26" t="s">
        <v>468</v>
      </c>
      <c r="B41" s="26"/>
      <c r="C41" s="27" t="s">
        <v>108</v>
      </c>
      <c r="D41" s="27"/>
      <c r="E41" s="27"/>
      <c r="F41" s="27"/>
      <c r="G41" s="27"/>
      <c r="H41" s="27"/>
    </row>
    <row r="42" spans="1:8" ht="24.95" customHeight="1" x14ac:dyDescent="0.15">
      <c r="A42" s="26" t="s">
        <v>469</v>
      </c>
      <c r="B42" s="26"/>
      <c r="C42" s="27" t="s">
        <v>522</v>
      </c>
      <c r="D42" s="27"/>
      <c r="E42" s="27"/>
      <c r="F42" s="27"/>
      <c r="G42" s="27"/>
      <c r="H42" s="27"/>
    </row>
    <row r="43" spans="1:8" ht="24.95" customHeight="1" x14ac:dyDescent="0.15">
      <c r="A43" s="17" t="s">
        <v>471</v>
      </c>
      <c r="B43" s="17"/>
      <c r="C43" s="17"/>
      <c r="D43" s="17"/>
      <c r="E43" s="17"/>
      <c r="F43" s="17"/>
      <c r="G43" s="17"/>
      <c r="H43" s="17"/>
    </row>
    <row r="44" spans="1:8" ht="24.95" customHeight="1" x14ac:dyDescent="0.15"/>
    <row r="45" spans="1:8" ht="50.1" customHeight="1" x14ac:dyDescent="0.15">
      <c r="A45" s="19" t="s">
        <v>377</v>
      </c>
      <c r="B45" s="19" t="s">
        <v>472</v>
      </c>
      <c r="C45" s="19" t="s">
        <v>473</v>
      </c>
      <c r="D45" s="19" t="s">
        <v>474</v>
      </c>
      <c r="E45" s="19"/>
      <c r="F45" s="19"/>
      <c r="G45" s="19"/>
      <c r="H45" s="19" t="s">
        <v>475</v>
      </c>
    </row>
    <row r="46" spans="1:8" ht="50.1" customHeight="1" x14ac:dyDescent="0.15">
      <c r="A46" s="19"/>
      <c r="B46" s="19"/>
      <c r="C46" s="19"/>
      <c r="D46" s="19" t="s">
        <v>476</v>
      </c>
      <c r="E46" s="19" t="s">
        <v>477</v>
      </c>
      <c r="F46" s="19"/>
      <c r="G46" s="19"/>
      <c r="H46" s="19"/>
    </row>
    <row r="47" spans="1:8" ht="50.1" customHeight="1" x14ac:dyDescent="0.15">
      <c r="A47" s="19"/>
      <c r="B47" s="19"/>
      <c r="C47" s="19"/>
      <c r="D47" s="19"/>
      <c r="E47" s="6" t="s">
        <v>478</v>
      </c>
      <c r="F47" s="6" t="s">
        <v>479</v>
      </c>
      <c r="G47" s="6" t="s">
        <v>480</v>
      </c>
      <c r="H47" s="19"/>
    </row>
    <row r="48" spans="1:8" ht="24.95" customHeight="1" x14ac:dyDescent="0.15">
      <c r="A48" s="6" t="s">
        <v>384</v>
      </c>
      <c r="B48" s="6" t="s">
        <v>481</v>
      </c>
      <c r="C48" s="6" t="s">
        <v>482</v>
      </c>
      <c r="D48" s="6" t="s">
        <v>483</v>
      </c>
      <c r="E48" s="6" t="s">
        <v>484</v>
      </c>
      <c r="F48" s="6" t="s">
        <v>485</v>
      </c>
      <c r="G48" s="6" t="s">
        <v>486</v>
      </c>
      <c r="H48" s="6" t="s">
        <v>487</v>
      </c>
    </row>
    <row r="49" spans="1:8" ht="21" x14ac:dyDescent="0.15">
      <c r="A49" s="6" t="s">
        <v>523</v>
      </c>
      <c r="B49" s="7" t="s">
        <v>524</v>
      </c>
      <c r="C49" s="10">
        <v>497.15</v>
      </c>
      <c r="D49" s="10">
        <v>25697.240610000001</v>
      </c>
      <c r="E49" s="10">
        <v>17504.59</v>
      </c>
      <c r="F49" s="10">
        <v>5412.5528999999997</v>
      </c>
      <c r="G49" s="10">
        <v>2780.09771</v>
      </c>
      <c r="H49" s="10">
        <v>153304598.03</v>
      </c>
    </row>
    <row r="50" spans="1:8" ht="21" x14ac:dyDescent="0.15">
      <c r="A50" s="6" t="s">
        <v>525</v>
      </c>
      <c r="B50" s="7" t="s">
        <v>495</v>
      </c>
      <c r="C50" s="10">
        <v>76</v>
      </c>
      <c r="D50" s="10">
        <v>38348.992129999999</v>
      </c>
      <c r="E50" s="10">
        <v>25651.5</v>
      </c>
      <c r="F50" s="10">
        <v>3847.7249999999999</v>
      </c>
      <c r="G50" s="10">
        <v>8849.7671300000002</v>
      </c>
      <c r="H50" s="10">
        <v>34974280.82</v>
      </c>
    </row>
    <row r="51" spans="1:8" ht="21" x14ac:dyDescent="0.15">
      <c r="A51" s="6" t="s">
        <v>526</v>
      </c>
      <c r="B51" s="7" t="s">
        <v>496</v>
      </c>
      <c r="C51" s="10">
        <v>5</v>
      </c>
      <c r="D51" s="10">
        <v>25539.571199999998</v>
      </c>
      <c r="E51" s="10">
        <v>20431.7</v>
      </c>
      <c r="F51" s="10">
        <v>3064.7</v>
      </c>
      <c r="G51" s="10">
        <v>2043.1712</v>
      </c>
      <c r="H51" s="10">
        <v>1532374.27</v>
      </c>
    </row>
    <row r="52" spans="1:8" ht="21" x14ac:dyDescent="0.15">
      <c r="A52" s="6" t="s">
        <v>527</v>
      </c>
      <c r="B52" s="7" t="s">
        <v>521</v>
      </c>
      <c r="C52" s="10">
        <v>29</v>
      </c>
      <c r="D52" s="10">
        <v>25554.14</v>
      </c>
      <c r="E52" s="10">
        <v>21530</v>
      </c>
      <c r="F52" s="10">
        <v>2014.5</v>
      </c>
      <c r="G52" s="10">
        <v>2009.64</v>
      </c>
      <c r="H52" s="10">
        <v>8892840.7200000007</v>
      </c>
    </row>
    <row r="53" spans="1:8" ht="21" x14ac:dyDescent="0.15">
      <c r="A53" s="6" t="s">
        <v>528</v>
      </c>
      <c r="B53" s="7" t="s">
        <v>529</v>
      </c>
      <c r="C53" s="10">
        <v>10</v>
      </c>
      <c r="D53" s="10">
        <v>23118.14</v>
      </c>
      <c r="E53" s="10">
        <v>18094</v>
      </c>
      <c r="F53" s="10">
        <v>3014.5</v>
      </c>
      <c r="G53" s="10">
        <v>2009.64</v>
      </c>
      <c r="H53" s="10">
        <v>2774176.8</v>
      </c>
    </row>
    <row r="54" spans="1:8" ht="21" x14ac:dyDescent="0.15">
      <c r="A54" s="6" t="s">
        <v>530</v>
      </c>
      <c r="B54" s="7" t="s">
        <v>531</v>
      </c>
      <c r="C54" s="10">
        <v>4.5</v>
      </c>
      <c r="D54" s="10">
        <v>26776.006700000002</v>
      </c>
      <c r="E54" s="10">
        <v>20096.400000000001</v>
      </c>
      <c r="F54" s="10">
        <v>2374.75</v>
      </c>
      <c r="G54" s="10">
        <v>4304.8567000000003</v>
      </c>
      <c r="H54" s="10">
        <v>1445904.36</v>
      </c>
    </row>
    <row r="55" spans="1:8" ht="21" x14ac:dyDescent="0.15">
      <c r="A55" s="6" t="s">
        <v>532</v>
      </c>
      <c r="B55" s="7" t="s">
        <v>533</v>
      </c>
      <c r="C55" s="10">
        <v>6</v>
      </c>
      <c r="D55" s="10">
        <v>19789.585999999999</v>
      </c>
      <c r="E55" s="10">
        <v>15831.67</v>
      </c>
      <c r="F55" s="10">
        <v>2374.75</v>
      </c>
      <c r="G55" s="10">
        <v>1583.1659999999999</v>
      </c>
      <c r="H55" s="10">
        <v>1424850.19</v>
      </c>
    </row>
    <row r="56" spans="1:8" x14ac:dyDescent="0.15">
      <c r="A56" s="6" t="s">
        <v>534</v>
      </c>
      <c r="B56" s="7" t="s">
        <v>535</v>
      </c>
      <c r="C56" s="10">
        <v>8</v>
      </c>
      <c r="D56" s="10">
        <v>27558.664000000001</v>
      </c>
      <c r="E56" s="10">
        <v>18530.830000000002</v>
      </c>
      <c r="F56" s="10">
        <v>4049.75</v>
      </c>
      <c r="G56" s="10">
        <v>4978.0839999999998</v>
      </c>
      <c r="H56" s="10">
        <v>2645631.7400000002</v>
      </c>
    </row>
    <row r="57" spans="1:8" x14ac:dyDescent="0.15">
      <c r="A57" s="6" t="s">
        <v>536</v>
      </c>
      <c r="B57" s="7" t="s">
        <v>537</v>
      </c>
      <c r="C57" s="10">
        <v>1</v>
      </c>
      <c r="D57" s="10">
        <v>85674.380999999994</v>
      </c>
      <c r="E57" s="10">
        <v>34269.750999999997</v>
      </c>
      <c r="F57" s="10">
        <v>0</v>
      </c>
      <c r="G57" s="10">
        <v>51404.63</v>
      </c>
      <c r="H57" s="10">
        <v>1028092.57</v>
      </c>
    </row>
    <row r="58" spans="1:8" ht="21" x14ac:dyDescent="0.15">
      <c r="A58" s="6" t="s">
        <v>538</v>
      </c>
      <c r="B58" s="7" t="s">
        <v>499</v>
      </c>
      <c r="C58" s="10">
        <v>7</v>
      </c>
      <c r="D58" s="10">
        <v>21645</v>
      </c>
      <c r="E58" s="10">
        <v>18985</v>
      </c>
      <c r="F58" s="10">
        <v>0</v>
      </c>
      <c r="G58" s="10">
        <v>2660</v>
      </c>
      <c r="H58" s="10">
        <v>1818180</v>
      </c>
    </row>
    <row r="59" spans="1:8" ht="21" x14ac:dyDescent="0.15">
      <c r="A59" s="6" t="s">
        <v>539</v>
      </c>
      <c r="B59" s="7" t="s">
        <v>497</v>
      </c>
      <c r="C59" s="10">
        <v>10</v>
      </c>
      <c r="D59" s="10">
        <v>19059.349999999999</v>
      </c>
      <c r="E59" s="10">
        <v>18985</v>
      </c>
      <c r="F59" s="10">
        <v>0</v>
      </c>
      <c r="G59" s="10">
        <v>74.349999999999994</v>
      </c>
      <c r="H59" s="10">
        <v>2287122</v>
      </c>
    </row>
    <row r="60" spans="1:8" ht="21" x14ac:dyDescent="0.15">
      <c r="A60" s="6" t="s">
        <v>540</v>
      </c>
      <c r="B60" s="7" t="s">
        <v>541</v>
      </c>
      <c r="C60" s="10">
        <v>10</v>
      </c>
      <c r="D60" s="10">
        <v>19011.29</v>
      </c>
      <c r="E60" s="10">
        <v>18985</v>
      </c>
      <c r="F60" s="10">
        <v>0</v>
      </c>
      <c r="G60" s="10">
        <v>26.29</v>
      </c>
      <c r="H60" s="10">
        <v>2281354.7999999998</v>
      </c>
    </row>
    <row r="61" spans="1:8" ht="21" x14ac:dyDescent="0.15">
      <c r="A61" s="6" t="s">
        <v>542</v>
      </c>
      <c r="B61" s="7" t="s">
        <v>543</v>
      </c>
      <c r="C61" s="10">
        <v>15</v>
      </c>
      <c r="D61" s="10">
        <v>17148</v>
      </c>
      <c r="E61" s="10">
        <v>17045</v>
      </c>
      <c r="F61" s="10">
        <v>0</v>
      </c>
      <c r="G61" s="10">
        <v>103</v>
      </c>
      <c r="H61" s="10">
        <v>3086640</v>
      </c>
    </row>
    <row r="62" spans="1:8" ht="21" x14ac:dyDescent="0.15">
      <c r="A62" s="6" t="s">
        <v>544</v>
      </c>
      <c r="B62" s="7" t="s">
        <v>545</v>
      </c>
      <c r="C62" s="10">
        <v>15</v>
      </c>
      <c r="D62" s="10">
        <v>17219.36</v>
      </c>
      <c r="E62" s="10">
        <v>17045</v>
      </c>
      <c r="F62" s="10">
        <v>0</v>
      </c>
      <c r="G62" s="10">
        <v>174.36</v>
      </c>
      <c r="H62" s="10">
        <v>3099484.8</v>
      </c>
    </row>
    <row r="63" spans="1:8" ht="21" x14ac:dyDescent="0.15">
      <c r="A63" s="6" t="s">
        <v>546</v>
      </c>
      <c r="B63" s="7" t="s">
        <v>547</v>
      </c>
      <c r="C63" s="10">
        <v>1</v>
      </c>
      <c r="D63" s="10">
        <v>17253.243299999998</v>
      </c>
      <c r="E63" s="10">
        <v>17045</v>
      </c>
      <c r="F63" s="10">
        <v>0</v>
      </c>
      <c r="G63" s="10">
        <v>208.2433</v>
      </c>
      <c r="H63" s="10">
        <v>207038.92</v>
      </c>
    </row>
    <row r="64" spans="1:8" ht="21" x14ac:dyDescent="0.15">
      <c r="A64" s="6" t="s">
        <v>548</v>
      </c>
      <c r="B64" s="7" t="s">
        <v>549</v>
      </c>
      <c r="C64" s="10">
        <v>1</v>
      </c>
      <c r="D64" s="10">
        <v>25231.452499999999</v>
      </c>
      <c r="E64" s="10">
        <v>24530</v>
      </c>
      <c r="F64" s="10">
        <v>0</v>
      </c>
      <c r="G64" s="10">
        <v>701.45249999999999</v>
      </c>
      <c r="H64" s="10">
        <v>302777.43</v>
      </c>
    </row>
    <row r="65" spans="1:8" ht="21" x14ac:dyDescent="0.15">
      <c r="A65" s="6" t="s">
        <v>550</v>
      </c>
      <c r="B65" s="7" t="s">
        <v>551</v>
      </c>
      <c r="C65" s="10">
        <v>7</v>
      </c>
      <c r="D65" s="10">
        <v>14760</v>
      </c>
      <c r="E65" s="10">
        <v>9010</v>
      </c>
      <c r="F65" s="10">
        <v>0</v>
      </c>
      <c r="G65" s="10">
        <v>5750</v>
      </c>
      <c r="H65" s="10">
        <v>1239840</v>
      </c>
    </row>
    <row r="66" spans="1:8" ht="21" x14ac:dyDescent="0.15">
      <c r="A66" s="6" t="s">
        <v>552</v>
      </c>
      <c r="B66" s="7" t="s">
        <v>553</v>
      </c>
      <c r="C66" s="10">
        <v>10</v>
      </c>
      <c r="D66" s="10">
        <v>16545.060000000001</v>
      </c>
      <c r="E66" s="10">
        <v>15525</v>
      </c>
      <c r="F66" s="10">
        <v>0</v>
      </c>
      <c r="G66" s="10">
        <v>1020.06</v>
      </c>
      <c r="H66" s="10">
        <v>1985407.2</v>
      </c>
    </row>
    <row r="67" spans="1:8" x14ac:dyDescent="0.15">
      <c r="A67" s="6" t="s">
        <v>554</v>
      </c>
      <c r="B67" s="7" t="s">
        <v>555</v>
      </c>
      <c r="C67" s="10">
        <v>10</v>
      </c>
      <c r="D67" s="10">
        <v>11654.21</v>
      </c>
      <c r="E67" s="10">
        <v>10080</v>
      </c>
      <c r="F67" s="10">
        <v>0</v>
      </c>
      <c r="G67" s="10">
        <v>1574.21</v>
      </c>
      <c r="H67" s="10">
        <v>1398505.2</v>
      </c>
    </row>
    <row r="68" spans="1:8" x14ac:dyDescent="0.15">
      <c r="A68" s="6" t="s">
        <v>556</v>
      </c>
      <c r="B68" s="7" t="s">
        <v>557</v>
      </c>
      <c r="C68" s="10">
        <v>8</v>
      </c>
      <c r="D68" s="10">
        <v>21501.78</v>
      </c>
      <c r="E68" s="10">
        <v>19490</v>
      </c>
      <c r="F68" s="10">
        <v>0</v>
      </c>
      <c r="G68" s="10">
        <v>2011.78</v>
      </c>
      <c r="H68" s="10">
        <v>2064170.88</v>
      </c>
    </row>
    <row r="69" spans="1:8" ht="21" x14ac:dyDescent="0.15">
      <c r="A69" s="6" t="s">
        <v>558</v>
      </c>
      <c r="B69" s="7" t="s">
        <v>559</v>
      </c>
      <c r="C69" s="10">
        <v>7</v>
      </c>
      <c r="D69" s="10">
        <v>21982.11</v>
      </c>
      <c r="E69" s="10">
        <v>12525</v>
      </c>
      <c r="F69" s="10">
        <v>0</v>
      </c>
      <c r="G69" s="10">
        <v>9457.11</v>
      </c>
      <c r="H69" s="10">
        <v>1846497.24</v>
      </c>
    </row>
    <row r="70" spans="1:8" ht="21" x14ac:dyDescent="0.15">
      <c r="A70" s="6" t="s">
        <v>560</v>
      </c>
      <c r="B70" s="7" t="s">
        <v>561</v>
      </c>
      <c r="C70" s="10">
        <v>16</v>
      </c>
      <c r="D70" s="10">
        <v>31267.026999999998</v>
      </c>
      <c r="E70" s="10">
        <v>24530</v>
      </c>
      <c r="F70" s="10">
        <v>0</v>
      </c>
      <c r="G70" s="10">
        <v>6737.027</v>
      </c>
      <c r="H70" s="10">
        <v>6003269.1799999997</v>
      </c>
    </row>
    <row r="71" spans="1:8" ht="21" x14ac:dyDescent="0.15">
      <c r="A71" s="6" t="s">
        <v>562</v>
      </c>
      <c r="B71" s="7" t="s">
        <v>563</v>
      </c>
      <c r="C71" s="10">
        <v>18</v>
      </c>
      <c r="D71" s="10">
        <v>41000.386100000003</v>
      </c>
      <c r="E71" s="10">
        <v>15185</v>
      </c>
      <c r="F71" s="10">
        <v>0</v>
      </c>
      <c r="G71" s="10">
        <v>25815.3861</v>
      </c>
      <c r="H71" s="10">
        <v>8856083.4000000004</v>
      </c>
    </row>
    <row r="72" spans="1:8" ht="21" x14ac:dyDescent="0.15">
      <c r="A72" s="6" t="s">
        <v>564</v>
      </c>
      <c r="B72" s="7" t="s">
        <v>505</v>
      </c>
      <c r="C72" s="10">
        <v>15</v>
      </c>
      <c r="D72" s="10">
        <v>28005</v>
      </c>
      <c r="E72" s="10">
        <v>15185</v>
      </c>
      <c r="F72" s="10">
        <v>0</v>
      </c>
      <c r="G72" s="10">
        <v>12820</v>
      </c>
      <c r="H72" s="10">
        <v>5040900</v>
      </c>
    </row>
    <row r="73" spans="1:8" x14ac:dyDescent="0.15">
      <c r="A73" s="6" t="s">
        <v>565</v>
      </c>
      <c r="B73" s="7" t="s">
        <v>566</v>
      </c>
      <c r="C73" s="10">
        <v>8</v>
      </c>
      <c r="D73" s="10">
        <v>28329.993999999999</v>
      </c>
      <c r="E73" s="10">
        <v>15185</v>
      </c>
      <c r="F73" s="10">
        <v>0</v>
      </c>
      <c r="G73" s="10">
        <v>13144.994000000001</v>
      </c>
      <c r="H73" s="10">
        <v>2719679.42</v>
      </c>
    </row>
    <row r="74" spans="1:8" ht="21" x14ac:dyDescent="0.15">
      <c r="A74" s="6" t="s">
        <v>567</v>
      </c>
      <c r="B74" s="7" t="s">
        <v>568</v>
      </c>
      <c r="C74" s="10">
        <v>24</v>
      </c>
      <c r="D74" s="10">
        <v>20810.111199999999</v>
      </c>
      <c r="E74" s="10">
        <v>15895</v>
      </c>
      <c r="F74" s="10">
        <v>0</v>
      </c>
      <c r="G74" s="10">
        <v>4915.1112000000003</v>
      </c>
      <c r="H74" s="10">
        <v>5993312.0300000003</v>
      </c>
    </row>
    <row r="75" spans="1:8" ht="21" x14ac:dyDescent="0.15">
      <c r="A75" s="6" t="s">
        <v>569</v>
      </c>
      <c r="B75" s="7" t="s">
        <v>509</v>
      </c>
      <c r="C75" s="10">
        <v>14</v>
      </c>
      <c r="D75" s="10">
        <v>35224.93</v>
      </c>
      <c r="E75" s="10">
        <v>31702.43</v>
      </c>
      <c r="F75" s="10">
        <v>0</v>
      </c>
      <c r="G75" s="10">
        <v>3522.5</v>
      </c>
      <c r="H75" s="10">
        <v>5917788.2400000002</v>
      </c>
    </row>
    <row r="76" spans="1:8" ht="21" x14ac:dyDescent="0.15">
      <c r="A76" s="6" t="s">
        <v>570</v>
      </c>
      <c r="B76" s="7" t="s">
        <v>571</v>
      </c>
      <c r="C76" s="10">
        <v>1</v>
      </c>
      <c r="D76" s="10">
        <v>35224.8632</v>
      </c>
      <c r="E76" s="10">
        <v>31702.43</v>
      </c>
      <c r="F76" s="10">
        <v>0</v>
      </c>
      <c r="G76" s="10">
        <v>3522.4331999999999</v>
      </c>
      <c r="H76" s="10">
        <v>422698.36</v>
      </c>
    </row>
    <row r="77" spans="1:8" ht="21" x14ac:dyDescent="0.15">
      <c r="A77" s="6" t="s">
        <v>572</v>
      </c>
      <c r="B77" s="7" t="s">
        <v>573</v>
      </c>
      <c r="C77" s="10">
        <v>89</v>
      </c>
      <c r="D77" s="10">
        <v>17571.872599999999</v>
      </c>
      <c r="E77" s="10">
        <v>8435</v>
      </c>
      <c r="F77" s="10">
        <v>0</v>
      </c>
      <c r="G77" s="10">
        <v>9136.8726000000006</v>
      </c>
      <c r="H77" s="10">
        <v>18766759.940000001</v>
      </c>
    </row>
    <row r="78" spans="1:8" ht="21" x14ac:dyDescent="0.15">
      <c r="A78" s="6" t="s">
        <v>574</v>
      </c>
      <c r="B78" s="7" t="s">
        <v>515</v>
      </c>
      <c r="C78" s="10">
        <v>12</v>
      </c>
      <c r="D78" s="10">
        <v>14370</v>
      </c>
      <c r="E78" s="10">
        <v>10050</v>
      </c>
      <c r="F78" s="10">
        <v>0</v>
      </c>
      <c r="G78" s="10">
        <v>4320</v>
      </c>
      <c r="H78" s="10">
        <v>2069280</v>
      </c>
    </row>
    <row r="79" spans="1:8" ht="21" x14ac:dyDescent="0.15">
      <c r="A79" s="6" t="s">
        <v>575</v>
      </c>
      <c r="B79" s="7" t="s">
        <v>576</v>
      </c>
      <c r="C79" s="10">
        <v>15</v>
      </c>
      <c r="D79" s="10">
        <v>17180.3724</v>
      </c>
      <c r="E79" s="10">
        <v>7706</v>
      </c>
      <c r="F79" s="10">
        <v>0</v>
      </c>
      <c r="G79" s="10">
        <v>9474.3724000000002</v>
      </c>
      <c r="H79" s="10">
        <v>3092467.03</v>
      </c>
    </row>
    <row r="80" spans="1:8" ht="21" x14ac:dyDescent="0.15">
      <c r="A80" s="6" t="s">
        <v>577</v>
      </c>
      <c r="B80" s="7" t="s">
        <v>519</v>
      </c>
      <c r="C80" s="10">
        <v>12</v>
      </c>
      <c r="D80" s="10">
        <v>19137</v>
      </c>
      <c r="E80" s="10">
        <v>10050</v>
      </c>
      <c r="F80" s="10">
        <v>0</v>
      </c>
      <c r="G80" s="10">
        <v>9087</v>
      </c>
      <c r="H80" s="10">
        <v>2755728</v>
      </c>
    </row>
    <row r="81" spans="1:8" x14ac:dyDescent="0.15">
      <c r="A81" s="6" t="s">
        <v>578</v>
      </c>
      <c r="B81" s="7" t="s">
        <v>579</v>
      </c>
      <c r="C81" s="10">
        <v>18</v>
      </c>
      <c r="D81" s="10">
        <v>24212.883600000001</v>
      </c>
      <c r="E81" s="10">
        <v>8423</v>
      </c>
      <c r="F81" s="10">
        <v>0</v>
      </c>
      <c r="G81" s="10">
        <v>15789.883599999999</v>
      </c>
      <c r="H81" s="10">
        <v>5229982.8600000003</v>
      </c>
    </row>
    <row r="82" spans="1:8" ht="31.5" x14ac:dyDescent="0.15">
      <c r="A82" s="6" t="s">
        <v>580</v>
      </c>
      <c r="B82" s="7" t="s">
        <v>581</v>
      </c>
      <c r="C82" s="10">
        <v>10</v>
      </c>
      <c r="D82" s="10">
        <v>17911.5</v>
      </c>
      <c r="E82" s="10">
        <v>10070</v>
      </c>
      <c r="F82" s="10">
        <v>0</v>
      </c>
      <c r="G82" s="10">
        <v>7841.5</v>
      </c>
      <c r="H82" s="10">
        <v>2149380</v>
      </c>
    </row>
    <row r="83" spans="1:8" ht="21" x14ac:dyDescent="0.15">
      <c r="A83" s="6" t="s">
        <v>582</v>
      </c>
      <c r="B83" s="7" t="s">
        <v>583</v>
      </c>
      <c r="C83" s="10">
        <v>18</v>
      </c>
      <c r="D83" s="10">
        <v>15536.311</v>
      </c>
      <c r="E83" s="10">
        <v>8023</v>
      </c>
      <c r="F83" s="10">
        <v>0</v>
      </c>
      <c r="G83" s="10">
        <v>7513.3109999999997</v>
      </c>
      <c r="H83" s="10">
        <v>3355843.18</v>
      </c>
    </row>
    <row r="84" spans="1:8" ht="21" x14ac:dyDescent="0.15">
      <c r="A84" s="6" t="s">
        <v>584</v>
      </c>
      <c r="B84" s="7" t="s">
        <v>585</v>
      </c>
      <c r="C84" s="10">
        <v>8</v>
      </c>
      <c r="D84" s="10">
        <v>17871.568500000001</v>
      </c>
      <c r="E84" s="10">
        <v>10070</v>
      </c>
      <c r="F84" s="10">
        <v>0</v>
      </c>
      <c r="G84" s="10">
        <v>7801.5685000000003</v>
      </c>
      <c r="H84" s="10">
        <v>1715670.58</v>
      </c>
    </row>
    <row r="85" spans="1:8" ht="24.95" customHeight="1" x14ac:dyDescent="0.15">
      <c r="A85" s="28" t="s">
        <v>492</v>
      </c>
      <c r="B85" s="28"/>
      <c r="C85" s="12" t="s">
        <v>388</v>
      </c>
      <c r="D85" s="12">
        <f>SUBTOTAL(9,D49:D84)</f>
        <v>884721.39703999995</v>
      </c>
      <c r="E85" s="12" t="s">
        <v>388</v>
      </c>
      <c r="F85" s="12" t="s">
        <v>388</v>
      </c>
      <c r="G85" s="12" t="s">
        <v>388</v>
      </c>
      <c r="H85" s="12">
        <f>SUBTOTAL(9,H49:H84)</f>
        <v>303728610.19000006</v>
      </c>
    </row>
  </sheetData>
  <sheetProtection password="B691" sheet="1" objects="1" scenarios="1"/>
  <mergeCells count="39">
    <mergeCell ref="A85:B85"/>
    <mergeCell ref="A43:H43"/>
    <mergeCell ref="A45:A47"/>
    <mergeCell ref="B45:B47"/>
    <mergeCell ref="C45:C47"/>
    <mergeCell ref="D45:G45"/>
    <mergeCell ref="H45:H47"/>
    <mergeCell ref="D46:D47"/>
    <mergeCell ref="E46:G46"/>
    <mergeCell ref="A39:B39"/>
    <mergeCell ref="A41:B41"/>
    <mergeCell ref="C41:H41"/>
    <mergeCell ref="A42:B42"/>
    <mergeCell ref="C42:H42"/>
    <mergeCell ref="A16:H16"/>
    <mergeCell ref="A18:A20"/>
    <mergeCell ref="B18:B20"/>
    <mergeCell ref="C18:C20"/>
    <mergeCell ref="D18:G18"/>
    <mergeCell ref="H18:H20"/>
    <mergeCell ref="D19:D20"/>
    <mergeCell ref="E19:G19"/>
    <mergeCell ref="A12:B12"/>
    <mergeCell ref="A14:B14"/>
    <mergeCell ref="C14:H14"/>
    <mergeCell ref="A15:B15"/>
    <mergeCell ref="C15:H15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468</v>
      </c>
      <c r="B2" s="26"/>
      <c r="C2" s="27" t="s">
        <v>138</v>
      </c>
      <c r="D2" s="27"/>
      <c r="E2" s="27"/>
      <c r="F2" s="27"/>
      <c r="G2" s="27"/>
    </row>
    <row r="3" spans="1:7" ht="20.100000000000001" customHeight="1" x14ac:dyDescent="0.15">
      <c r="A3" s="26" t="s">
        <v>469</v>
      </c>
      <c r="B3" s="26"/>
      <c r="C3" s="27" t="s">
        <v>522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586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377</v>
      </c>
      <c r="B7" s="19" t="s">
        <v>587</v>
      </c>
      <c r="C7" s="19"/>
      <c r="D7" s="6" t="s">
        <v>588</v>
      </c>
      <c r="E7" s="6" t="s">
        <v>589</v>
      </c>
      <c r="F7" s="6" t="s">
        <v>590</v>
      </c>
      <c r="G7" s="6" t="s">
        <v>591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 x14ac:dyDescent="0.15">
      <c r="A9" s="6" t="s">
        <v>483</v>
      </c>
      <c r="B9" s="20" t="s">
        <v>592</v>
      </c>
      <c r="C9" s="20"/>
      <c r="D9" s="10">
        <v>100</v>
      </c>
      <c r="E9" s="10">
        <v>50</v>
      </c>
      <c r="F9" s="10">
        <v>10</v>
      </c>
      <c r="G9" s="10">
        <v>50000</v>
      </c>
    </row>
    <row r="10" spans="1:7" ht="24.95" customHeight="1" x14ac:dyDescent="0.15">
      <c r="A10" s="28" t="s">
        <v>492</v>
      </c>
      <c r="B10" s="28"/>
      <c r="C10" s="28"/>
      <c r="D10" s="28"/>
      <c r="E10" s="28"/>
      <c r="F10" s="28"/>
      <c r="G10" s="12">
        <v>50000</v>
      </c>
    </row>
    <row r="11" spans="1:7" ht="24.95" customHeight="1" x14ac:dyDescent="0.15"/>
    <row r="12" spans="1:7" ht="20.100000000000001" customHeight="1" x14ac:dyDescent="0.15">
      <c r="A12" s="26" t="s">
        <v>468</v>
      </c>
      <c r="B12" s="26"/>
      <c r="C12" s="27" t="s">
        <v>138</v>
      </c>
      <c r="D12" s="27"/>
      <c r="E12" s="27"/>
      <c r="F12" s="27"/>
      <c r="G12" s="27"/>
    </row>
    <row r="13" spans="1:7" ht="20.100000000000001" customHeight="1" x14ac:dyDescent="0.15">
      <c r="A13" s="26" t="s">
        <v>469</v>
      </c>
      <c r="B13" s="26"/>
      <c r="C13" s="27" t="s">
        <v>493</v>
      </c>
      <c r="D13" s="27"/>
      <c r="E13" s="27"/>
      <c r="F13" s="27"/>
      <c r="G13" s="27"/>
    </row>
    <row r="14" spans="1:7" ht="15" customHeight="1" x14ac:dyDescent="0.15"/>
    <row r="15" spans="1:7" ht="24.95" customHeight="1" x14ac:dyDescent="0.15">
      <c r="A15" s="17" t="s">
        <v>593</v>
      </c>
      <c r="B15" s="17"/>
      <c r="C15" s="17"/>
      <c r="D15" s="17"/>
      <c r="E15" s="17"/>
      <c r="F15" s="17"/>
      <c r="G15" s="17"/>
    </row>
    <row r="16" spans="1:7" ht="15" customHeight="1" x14ac:dyDescent="0.15"/>
    <row r="17" spans="1:7" ht="50.1" customHeight="1" x14ac:dyDescent="0.15">
      <c r="A17" s="6" t="s">
        <v>377</v>
      </c>
      <c r="B17" s="19" t="s">
        <v>587</v>
      </c>
      <c r="C17" s="19"/>
      <c r="D17" s="6" t="s">
        <v>594</v>
      </c>
      <c r="E17" s="6" t="s">
        <v>595</v>
      </c>
      <c r="F17" s="6" t="s">
        <v>596</v>
      </c>
      <c r="G17" s="6" t="s">
        <v>591</v>
      </c>
    </row>
    <row r="18" spans="1:7" ht="15" customHeight="1" x14ac:dyDescent="0.15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20.100000000000001" customHeight="1" x14ac:dyDescent="0.15">
      <c r="A19" s="6" t="s">
        <v>481</v>
      </c>
      <c r="B19" s="20" t="s">
        <v>597</v>
      </c>
      <c r="C19" s="20"/>
      <c r="D19" s="10">
        <v>2</v>
      </c>
      <c r="E19" s="10">
        <v>12</v>
      </c>
      <c r="F19" s="10">
        <v>50</v>
      </c>
      <c r="G19" s="10">
        <v>1200</v>
      </c>
    </row>
    <row r="20" spans="1:7" ht="24.95" customHeight="1" x14ac:dyDescent="0.15">
      <c r="A20" s="28" t="s">
        <v>492</v>
      </c>
      <c r="B20" s="28"/>
      <c r="C20" s="28"/>
      <c r="D20" s="28"/>
      <c r="E20" s="28"/>
      <c r="F20" s="28"/>
      <c r="G20" s="12">
        <v>1200</v>
      </c>
    </row>
    <row r="21" spans="1:7" ht="24.95" customHeight="1" x14ac:dyDescent="0.15"/>
    <row r="22" spans="1:7" ht="20.100000000000001" customHeight="1" x14ac:dyDescent="0.15">
      <c r="A22" s="26" t="s">
        <v>468</v>
      </c>
      <c r="B22" s="26"/>
      <c r="C22" s="27" t="s">
        <v>138</v>
      </c>
      <c r="D22" s="27"/>
      <c r="E22" s="27"/>
      <c r="F22" s="27"/>
      <c r="G22" s="27"/>
    </row>
    <row r="23" spans="1:7" ht="20.100000000000001" customHeight="1" x14ac:dyDescent="0.15">
      <c r="A23" s="26" t="s">
        <v>469</v>
      </c>
      <c r="B23" s="26"/>
      <c r="C23" s="27" t="s">
        <v>522</v>
      </c>
      <c r="D23" s="27"/>
      <c r="E23" s="27"/>
      <c r="F23" s="27"/>
      <c r="G23" s="27"/>
    </row>
    <row r="24" spans="1:7" ht="15" customHeight="1" x14ac:dyDescent="0.15"/>
    <row r="25" spans="1:7" ht="24.95" customHeight="1" x14ac:dyDescent="0.15">
      <c r="A25" s="17" t="s">
        <v>593</v>
      </c>
      <c r="B25" s="17"/>
      <c r="C25" s="17"/>
      <c r="D25" s="17"/>
      <c r="E25" s="17"/>
      <c r="F25" s="17"/>
      <c r="G25" s="17"/>
    </row>
    <row r="26" spans="1:7" ht="15" customHeight="1" x14ac:dyDescent="0.15"/>
    <row r="27" spans="1:7" ht="50.1" customHeight="1" x14ac:dyDescent="0.15">
      <c r="A27" s="6" t="s">
        <v>377</v>
      </c>
      <c r="B27" s="19" t="s">
        <v>587</v>
      </c>
      <c r="C27" s="19"/>
      <c r="D27" s="6" t="s">
        <v>594</v>
      </c>
      <c r="E27" s="6" t="s">
        <v>595</v>
      </c>
      <c r="F27" s="6" t="s">
        <v>596</v>
      </c>
      <c r="G27" s="6" t="s">
        <v>591</v>
      </c>
    </row>
    <row r="28" spans="1:7" ht="15" customHeight="1" x14ac:dyDescent="0.15">
      <c r="A28" s="6">
        <v>1</v>
      </c>
      <c r="B28" s="19">
        <v>2</v>
      </c>
      <c r="C28" s="19"/>
      <c r="D28" s="6">
        <v>3</v>
      </c>
      <c r="E28" s="6">
        <v>4</v>
      </c>
      <c r="F28" s="6">
        <v>5</v>
      </c>
      <c r="G28" s="6">
        <v>6</v>
      </c>
    </row>
    <row r="29" spans="1:7" ht="20.100000000000001" customHeight="1" x14ac:dyDescent="0.15">
      <c r="A29" s="6" t="s">
        <v>384</v>
      </c>
      <c r="B29" s="20" t="s">
        <v>598</v>
      </c>
      <c r="C29" s="20"/>
      <c r="D29" s="10">
        <v>10</v>
      </c>
      <c r="E29" s="10">
        <v>6</v>
      </c>
      <c r="F29" s="10">
        <v>50</v>
      </c>
      <c r="G29" s="10">
        <v>3000</v>
      </c>
    </row>
    <row r="30" spans="1:7" ht="24.95" customHeight="1" x14ac:dyDescent="0.15">
      <c r="A30" s="28" t="s">
        <v>492</v>
      </c>
      <c r="B30" s="28"/>
      <c r="C30" s="28"/>
      <c r="D30" s="28"/>
      <c r="E30" s="28"/>
      <c r="F30" s="28"/>
      <c r="G30" s="12">
        <v>3000</v>
      </c>
    </row>
    <row r="31" spans="1:7" ht="24.95" customHeight="1" x14ac:dyDescent="0.15"/>
    <row r="32" spans="1:7" ht="20.100000000000001" customHeight="1" x14ac:dyDescent="0.15">
      <c r="A32" s="26" t="s">
        <v>468</v>
      </c>
      <c r="B32" s="26"/>
      <c r="C32" s="27" t="s">
        <v>166</v>
      </c>
      <c r="D32" s="27"/>
      <c r="E32" s="27"/>
      <c r="F32" s="27"/>
      <c r="G32" s="27"/>
    </row>
    <row r="33" spans="1:7" ht="20.100000000000001" customHeight="1" x14ac:dyDescent="0.15">
      <c r="A33" s="26" t="s">
        <v>469</v>
      </c>
      <c r="B33" s="26"/>
      <c r="C33" s="27" t="s">
        <v>493</v>
      </c>
      <c r="D33" s="27"/>
      <c r="E33" s="27"/>
      <c r="F33" s="27"/>
      <c r="G33" s="27"/>
    </row>
    <row r="34" spans="1:7" ht="15" customHeight="1" x14ac:dyDescent="0.15"/>
    <row r="35" spans="1:7" ht="50.1" customHeight="1" x14ac:dyDescent="0.15">
      <c r="A35" s="17" t="s">
        <v>599</v>
      </c>
      <c r="B35" s="17"/>
      <c r="C35" s="17"/>
      <c r="D35" s="17"/>
      <c r="E35" s="17"/>
      <c r="F35" s="17"/>
      <c r="G35" s="17"/>
    </row>
    <row r="36" spans="1:7" ht="15" customHeight="1" x14ac:dyDescent="0.15"/>
    <row r="37" spans="1:7" ht="50.1" customHeight="1" x14ac:dyDescent="0.15">
      <c r="A37" s="6" t="s">
        <v>377</v>
      </c>
      <c r="B37" s="19" t="s">
        <v>600</v>
      </c>
      <c r="C37" s="19"/>
      <c r="D37" s="19"/>
      <c r="E37" s="19"/>
      <c r="F37" s="6" t="s">
        <v>601</v>
      </c>
      <c r="G37" s="6" t="s">
        <v>602</v>
      </c>
    </row>
    <row r="38" spans="1:7" ht="15" customHeight="1" x14ac:dyDescent="0.15">
      <c r="A38" s="6">
        <v>1</v>
      </c>
      <c r="B38" s="19">
        <v>2</v>
      </c>
      <c r="C38" s="19"/>
      <c r="D38" s="19"/>
      <c r="E38" s="19"/>
      <c r="F38" s="6">
        <v>3</v>
      </c>
      <c r="G38" s="6">
        <v>4</v>
      </c>
    </row>
    <row r="39" spans="1:7" ht="20.100000000000001" customHeight="1" x14ac:dyDescent="0.15">
      <c r="A39" s="6" t="s">
        <v>484</v>
      </c>
      <c r="B39" s="20" t="s">
        <v>603</v>
      </c>
      <c r="C39" s="20"/>
      <c r="D39" s="20"/>
      <c r="E39" s="20"/>
      <c r="F39" s="10">
        <v>69916699.930000007</v>
      </c>
      <c r="G39" s="10">
        <v>15381673.98</v>
      </c>
    </row>
    <row r="40" spans="1:7" ht="20.100000000000001" customHeight="1" x14ac:dyDescent="0.15">
      <c r="A40" s="6" t="s">
        <v>485</v>
      </c>
      <c r="B40" s="20" t="s">
        <v>604</v>
      </c>
      <c r="C40" s="20"/>
      <c r="D40" s="20"/>
      <c r="E40" s="20"/>
      <c r="F40" s="10">
        <v>69916699.930000007</v>
      </c>
      <c r="G40" s="10">
        <v>2167417.7000000002</v>
      </c>
    </row>
    <row r="41" spans="1:7" ht="20.100000000000001" customHeight="1" x14ac:dyDescent="0.15">
      <c r="A41" s="6" t="s">
        <v>486</v>
      </c>
      <c r="B41" s="20" t="s">
        <v>605</v>
      </c>
      <c r="C41" s="20"/>
      <c r="D41" s="20"/>
      <c r="E41" s="20"/>
      <c r="F41" s="10">
        <v>69916699.930000007</v>
      </c>
      <c r="G41" s="10">
        <v>3565751.7</v>
      </c>
    </row>
    <row r="42" spans="1:7" ht="24.95" customHeight="1" x14ac:dyDescent="0.15">
      <c r="A42" s="28" t="s">
        <v>492</v>
      </c>
      <c r="B42" s="28"/>
      <c r="C42" s="28"/>
      <c r="D42" s="28"/>
      <c r="E42" s="28"/>
      <c r="F42" s="28"/>
      <c r="G42" s="12">
        <v>21114843.379999999</v>
      </c>
    </row>
    <row r="43" spans="1:7" ht="24.95" customHeight="1" x14ac:dyDescent="0.15"/>
    <row r="44" spans="1:7" ht="20.100000000000001" customHeight="1" x14ac:dyDescent="0.15">
      <c r="A44" s="26" t="s">
        <v>468</v>
      </c>
      <c r="B44" s="26"/>
      <c r="C44" s="27" t="s">
        <v>166</v>
      </c>
      <c r="D44" s="27"/>
      <c r="E44" s="27"/>
      <c r="F44" s="27"/>
      <c r="G44" s="27"/>
    </row>
    <row r="45" spans="1:7" ht="20.100000000000001" customHeight="1" x14ac:dyDescent="0.15">
      <c r="A45" s="26" t="s">
        <v>469</v>
      </c>
      <c r="B45" s="26"/>
      <c r="C45" s="27" t="s">
        <v>470</v>
      </c>
      <c r="D45" s="27"/>
      <c r="E45" s="27"/>
      <c r="F45" s="27"/>
      <c r="G45" s="27"/>
    </row>
    <row r="46" spans="1:7" ht="15" customHeight="1" x14ac:dyDescent="0.15"/>
    <row r="47" spans="1:7" ht="50.1" customHeight="1" x14ac:dyDescent="0.15">
      <c r="A47" s="17" t="s">
        <v>599</v>
      </c>
      <c r="B47" s="17"/>
      <c r="C47" s="17"/>
      <c r="D47" s="17"/>
      <c r="E47" s="17"/>
      <c r="F47" s="17"/>
      <c r="G47" s="17"/>
    </row>
    <row r="48" spans="1:7" ht="15" customHeight="1" x14ac:dyDescent="0.15"/>
    <row r="49" spans="1:7" ht="50.1" customHeight="1" x14ac:dyDescent="0.15">
      <c r="A49" s="6" t="s">
        <v>377</v>
      </c>
      <c r="B49" s="19" t="s">
        <v>600</v>
      </c>
      <c r="C49" s="19"/>
      <c r="D49" s="19"/>
      <c r="E49" s="19"/>
      <c r="F49" s="6" t="s">
        <v>601</v>
      </c>
      <c r="G49" s="6" t="s">
        <v>602</v>
      </c>
    </row>
    <row r="50" spans="1:7" ht="15" customHeight="1" x14ac:dyDescent="0.15">
      <c r="A50" s="6">
        <v>1</v>
      </c>
      <c r="B50" s="19">
        <v>2</v>
      </c>
      <c r="C50" s="19"/>
      <c r="D50" s="19"/>
      <c r="E50" s="19"/>
      <c r="F50" s="6">
        <v>3</v>
      </c>
      <c r="G50" s="6">
        <v>4</v>
      </c>
    </row>
    <row r="51" spans="1:7" ht="20.100000000000001" customHeight="1" x14ac:dyDescent="0.15">
      <c r="A51" s="6" t="s">
        <v>504</v>
      </c>
      <c r="B51" s="20" t="s">
        <v>603</v>
      </c>
      <c r="C51" s="20"/>
      <c r="D51" s="20"/>
      <c r="E51" s="20"/>
      <c r="F51" s="10">
        <v>1160129.82</v>
      </c>
      <c r="G51" s="10">
        <v>255228.56</v>
      </c>
    </row>
    <row r="52" spans="1:7" ht="20.100000000000001" customHeight="1" x14ac:dyDescent="0.15">
      <c r="A52" s="6" t="s">
        <v>506</v>
      </c>
      <c r="B52" s="20" t="s">
        <v>604</v>
      </c>
      <c r="C52" s="20"/>
      <c r="D52" s="20"/>
      <c r="E52" s="20"/>
      <c r="F52" s="10">
        <v>1160129.97</v>
      </c>
      <c r="G52" s="10">
        <v>35964.03</v>
      </c>
    </row>
    <row r="53" spans="1:7" ht="20.100000000000001" customHeight="1" x14ac:dyDescent="0.15">
      <c r="A53" s="6" t="s">
        <v>508</v>
      </c>
      <c r="B53" s="20" t="s">
        <v>605</v>
      </c>
      <c r="C53" s="20"/>
      <c r="D53" s="20"/>
      <c r="E53" s="20"/>
      <c r="F53" s="10">
        <v>1160106.08</v>
      </c>
      <c r="G53" s="10">
        <v>59165.41</v>
      </c>
    </row>
    <row r="54" spans="1:7" ht="20.100000000000001" customHeight="1" x14ac:dyDescent="0.15">
      <c r="A54" s="6" t="s">
        <v>510</v>
      </c>
      <c r="B54" s="20" t="s">
        <v>604</v>
      </c>
      <c r="C54" s="20"/>
      <c r="D54" s="20"/>
      <c r="E54" s="20"/>
      <c r="F54" s="10">
        <v>9960000</v>
      </c>
      <c r="G54" s="10">
        <v>308760</v>
      </c>
    </row>
    <row r="55" spans="1:7" ht="20.100000000000001" customHeight="1" x14ac:dyDescent="0.15">
      <c r="A55" s="6" t="s">
        <v>512</v>
      </c>
      <c r="B55" s="20" t="s">
        <v>603</v>
      </c>
      <c r="C55" s="20"/>
      <c r="D55" s="20"/>
      <c r="E55" s="20"/>
      <c r="F55" s="10">
        <v>9960000</v>
      </c>
      <c r="G55" s="10">
        <v>2191200</v>
      </c>
    </row>
    <row r="56" spans="1:7" ht="20.100000000000001" customHeight="1" x14ac:dyDescent="0.15">
      <c r="A56" s="6" t="s">
        <v>514</v>
      </c>
      <c r="B56" s="20" t="s">
        <v>605</v>
      </c>
      <c r="C56" s="20"/>
      <c r="D56" s="20"/>
      <c r="E56" s="20"/>
      <c r="F56" s="10">
        <v>9960000</v>
      </c>
      <c r="G56" s="10">
        <v>507960</v>
      </c>
    </row>
    <row r="57" spans="1:7" ht="24.95" customHeight="1" x14ac:dyDescent="0.15">
      <c r="A57" s="28" t="s">
        <v>492</v>
      </c>
      <c r="B57" s="28"/>
      <c r="C57" s="28"/>
      <c r="D57" s="28"/>
      <c r="E57" s="28"/>
      <c r="F57" s="28"/>
      <c r="G57" s="12">
        <v>3358278</v>
      </c>
    </row>
    <row r="58" spans="1:7" ht="24.95" customHeight="1" x14ac:dyDescent="0.15"/>
    <row r="59" spans="1:7" ht="20.100000000000001" customHeight="1" x14ac:dyDescent="0.15">
      <c r="A59" s="26" t="s">
        <v>468</v>
      </c>
      <c r="B59" s="26"/>
      <c r="C59" s="27" t="s">
        <v>166</v>
      </c>
      <c r="D59" s="27"/>
      <c r="E59" s="27"/>
      <c r="F59" s="27"/>
      <c r="G59" s="27"/>
    </row>
    <row r="60" spans="1:7" ht="20.100000000000001" customHeight="1" x14ac:dyDescent="0.15">
      <c r="A60" s="26" t="s">
        <v>469</v>
      </c>
      <c r="B60" s="26"/>
      <c r="C60" s="27" t="s">
        <v>522</v>
      </c>
      <c r="D60" s="27"/>
      <c r="E60" s="27"/>
      <c r="F60" s="27"/>
      <c r="G60" s="27"/>
    </row>
    <row r="61" spans="1:7" ht="15" customHeight="1" x14ac:dyDescent="0.15"/>
    <row r="62" spans="1:7" ht="50.1" customHeight="1" x14ac:dyDescent="0.15">
      <c r="A62" s="17" t="s">
        <v>599</v>
      </c>
      <c r="B62" s="17"/>
      <c r="C62" s="17"/>
      <c r="D62" s="17"/>
      <c r="E62" s="17"/>
      <c r="F62" s="17"/>
      <c r="G62" s="17"/>
    </row>
    <row r="63" spans="1:7" ht="15" customHeight="1" x14ac:dyDescent="0.15"/>
    <row r="64" spans="1:7" ht="50.1" customHeight="1" x14ac:dyDescent="0.15">
      <c r="A64" s="6" t="s">
        <v>377</v>
      </c>
      <c r="B64" s="19" t="s">
        <v>600</v>
      </c>
      <c r="C64" s="19"/>
      <c r="D64" s="19"/>
      <c r="E64" s="19"/>
      <c r="F64" s="6" t="s">
        <v>601</v>
      </c>
      <c r="G64" s="6" t="s">
        <v>602</v>
      </c>
    </row>
    <row r="65" spans="1:7" ht="15" customHeight="1" x14ac:dyDescent="0.15">
      <c r="A65" s="6">
        <v>1</v>
      </c>
      <c r="B65" s="19">
        <v>2</v>
      </c>
      <c r="C65" s="19"/>
      <c r="D65" s="19"/>
      <c r="E65" s="19"/>
      <c r="F65" s="6">
        <v>3</v>
      </c>
      <c r="G65" s="6">
        <v>4</v>
      </c>
    </row>
    <row r="66" spans="1:7" ht="20.100000000000001" customHeight="1" x14ac:dyDescent="0.15">
      <c r="A66" s="6" t="s">
        <v>481</v>
      </c>
      <c r="B66" s="20" t="s">
        <v>603</v>
      </c>
      <c r="C66" s="20"/>
      <c r="D66" s="20"/>
      <c r="E66" s="20"/>
      <c r="F66" s="10">
        <v>303728609.73000002</v>
      </c>
      <c r="G66" s="10">
        <v>66820294.140000001</v>
      </c>
    </row>
    <row r="67" spans="1:7" ht="20.100000000000001" customHeight="1" x14ac:dyDescent="0.15">
      <c r="A67" s="6" t="s">
        <v>482</v>
      </c>
      <c r="B67" s="20" t="s">
        <v>604</v>
      </c>
      <c r="C67" s="20"/>
      <c r="D67" s="20"/>
      <c r="E67" s="20"/>
      <c r="F67" s="10">
        <v>303728610.11000001</v>
      </c>
      <c r="G67" s="10">
        <v>9415586.9100000001</v>
      </c>
    </row>
    <row r="68" spans="1:7" ht="20.100000000000001" customHeight="1" x14ac:dyDescent="0.15">
      <c r="A68" s="6" t="s">
        <v>483</v>
      </c>
      <c r="B68" s="20" t="s">
        <v>605</v>
      </c>
      <c r="C68" s="20"/>
      <c r="D68" s="20"/>
      <c r="E68" s="20"/>
      <c r="F68" s="10">
        <v>303728610.11000001</v>
      </c>
      <c r="G68" s="10">
        <v>15490159.119999999</v>
      </c>
    </row>
    <row r="69" spans="1:7" ht="24.95" customHeight="1" x14ac:dyDescent="0.15">
      <c r="A69" s="28" t="s">
        <v>492</v>
      </c>
      <c r="B69" s="28"/>
      <c r="C69" s="28"/>
      <c r="D69" s="28"/>
      <c r="E69" s="28"/>
      <c r="F69" s="28"/>
      <c r="G69" s="12">
        <v>91726040.170000002</v>
      </c>
    </row>
    <row r="70" spans="1:7" ht="24.95" customHeight="1" x14ac:dyDescent="0.15"/>
    <row r="71" spans="1:7" ht="20.100000000000001" customHeight="1" x14ac:dyDescent="0.15">
      <c r="A71" s="26" t="s">
        <v>468</v>
      </c>
      <c r="B71" s="26"/>
      <c r="C71" s="27" t="s">
        <v>185</v>
      </c>
      <c r="D71" s="27"/>
      <c r="E71" s="27"/>
      <c r="F71" s="27"/>
      <c r="G71" s="27"/>
    </row>
    <row r="72" spans="1:7" ht="20.100000000000001" customHeight="1" x14ac:dyDescent="0.15">
      <c r="A72" s="26" t="s">
        <v>469</v>
      </c>
      <c r="B72" s="26"/>
      <c r="C72" s="27" t="s">
        <v>493</v>
      </c>
      <c r="D72" s="27"/>
      <c r="E72" s="27"/>
      <c r="F72" s="27"/>
      <c r="G72" s="27"/>
    </row>
    <row r="73" spans="1:7" ht="15" customHeight="1" x14ac:dyDescent="0.15"/>
    <row r="74" spans="1:7" ht="50.1" customHeight="1" x14ac:dyDescent="0.15">
      <c r="A74" s="17" t="s">
        <v>606</v>
      </c>
      <c r="B74" s="17"/>
      <c r="C74" s="17"/>
      <c r="D74" s="17"/>
      <c r="E74" s="17"/>
      <c r="F74" s="17"/>
      <c r="G74" s="17"/>
    </row>
    <row r="75" spans="1:7" ht="15" customHeight="1" x14ac:dyDescent="0.15"/>
    <row r="76" spans="1:7" ht="50.1" customHeight="1" x14ac:dyDescent="0.15">
      <c r="A76" s="6" t="s">
        <v>377</v>
      </c>
      <c r="B76" s="19" t="s">
        <v>44</v>
      </c>
      <c r="C76" s="19"/>
      <c r="D76" s="19"/>
      <c r="E76" s="6" t="s">
        <v>607</v>
      </c>
      <c r="F76" s="6" t="s">
        <v>608</v>
      </c>
      <c r="G76" s="6" t="s">
        <v>609</v>
      </c>
    </row>
    <row r="77" spans="1:7" ht="15" customHeight="1" x14ac:dyDescent="0.15">
      <c r="A77" s="6">
        <v>1</v>
      </c>
      <c r="B77" s="19">
        <v>2</v>
      </c>
      <c r="C77" s="19"/>
      <c r="D77" s="19"/>
      <c r="E77" s="6">
        <v>3</v>
      </c>
      <c r="F77" s="6">
        <v>4</v>
      </c>
      <c r="G77" s="6">
        <v>5</v>
      </c>
    </row>
    <row r="78" spans="1:7" ht="20.100000000000001" customHeight="1" x14ac:dyDescent="0.15">
      <c r="A78" s="6" t="s">
        <v>481</v>
      </c>
      <c r="B78" s="20" t="s">
        <v>610</v>
      </c>
      <c r="C78" s="20"/>
      <c r="D78" s="20"/>
      <c r="E78" s="10">
        <v>23200</v>
      </c>
      <c r="F78" s="10">
        <v>5</v>
      </c>
      <c r="G78" s="10">
        <v>116000</v>
      </c>
    </row>
    <row r="79" spans="1:7" ht="24.95" customHeight="1" x14ac:dyDescent="0.15">
      <c r="A79" s="28" t="s">
        <v>492</v>
      </c>
      <c r="B79" s="28"/>
      <c r="C79" s="28"/>
      <c r="D79" s="28"/>
      <c r="E79" s="28"/>
      <c r="F79" s="28"/>
      <c r="G79" s="12">
        <v>116000</v>
      </c>
    </row>
    <row r="80" spans="1:7" ht="24.95" customHeight="1" x14ac:dyDescent="0.15"/>
    <row r="81" spans="1:7" ht="20.100000000000001" customHeight="1" x14ac:dyDescent="0.15">
      <c r="A81" s="26" t="s">
        <v>468</v>
      </c>
      <c r="B81" s="26"/>
      <c r="C81" s="27" t="s">
        <v>190</v>
      </c>
      <c r="D81" s="27"/>
      <c r="E81" s="27"/>
      <c r="F81" s="27"/>
      <c r="G81" s="27"/>
    </row>
    <row r="82" spans="1:7" ht="20.100000000000001" customHeight="1" x14ac:dyDescent="0.15">
      <c r="A82" s="26" t="s">
        <v>469</v>
      </c>
      <c r="B82" s="26"/>
      <c r="C82" s="27" t="s">
        <v>493</v>
      </c>
      <c r="D82" s="27"/>
      <c r="E82" s="27"/>
      <c r="F82" s="27"/>
      <c r="G82" s="27"/>
    </row>
    <row r="83" spans="1:7" ht="15" customHeight="1" x14ac:dyDescent="0.15"/>
    <row r="84" spans="1:7" ht="50.1" customHeight="1" x14ac:dyDescent="0.15">
      <c r="A84" s="17" t="s">
        <v>606</v>
      </c>
      <c r="B84" s="17"/>
      <c r="C84" s="17"/>
      <c r="D84" s="17"/>
      <c r="E84" s="17"/>
      <c r="F84" s="17"/>
      <c r="G84" s="17"/>
    </row>
    <row r="85" spans="1:7" ht="15" customHeight="1" x14ac:dyDescent="0.15"/>
    <row r="86" spans="1:7" ht="50.1" customHeight="1" x14ac:dyDescent="0.15">
      <c r="A86" s="6" t="s">
        <v>377</v>
      </c>
      <c r="B86" s="19" t="s">
        <v>44</v>
      </c>
      <c r="C86" s="19"/>
      <c r="D86" s="19"/>
      <c r="E86" s="6" t="s">
        <v>607</v>
      </c>
      <c r="F86" s="6" t="s">
        <v>608</v>
      </c>
      <c r="G86" s="6" t="s">
        <v>609</v>
      </c>
    </row>
    <row r="87" spans="1:7" ht="15" customHeight="1" x14ac:dyDescent="0.15">
      <c r="A87" s="6">
        <v>1</v>
      </c>
      <c r="B87" s="19">
        <v>2</v>
      </c>
      <c r="C87" s="19"/>
      <c r="D87" s="19"/>
      <c r="E87" s="6">
        <v>3</v>
      </c>
      <c r="F87" s="6">
        <v>4</v>
      </c>
      <c r="G87" s="6">
        <v>5</v>
      </c>
    </row>
    <row r="88" spans="1:7" ht="39.950000000000003" customHeight="1" x14ac:dyDescent="0.15">
      <c r="A88" s="6" t="s">
        <v>384</v>
      </c>
      <c r="B88" s="20" t="s">
        <v>611</v>
      </c>
      <c r="C88" s="20"/>
      <c r="D88" s="20"/>
      <c r="E88" s="10">
        <v>5000</v>
      </c>
      <c r="F88" s="10">
        <v>80</v>
      </c>
      <c r="G88" s="10">
        <v>400000</v>
      </c>
    </row>
    <row r="89" spans="1:7" ht="24.95" customHeight="1" x14ac:dyDescent="0.15">
      <c r="A89" s="28" t="s">
        <v>492</v>
      </c>
      <c r="B89" s="28"/>
      <c r="C89" s="28"/>
      <c r="D89" s="28"/>
      <c r="E89" s="28"/>
      <c r="F89" s="28"/>
      <c r="G89" s="12">
        <v>400000</v>
      </c>
    </row>
    <row r="90" spans="1:7" ht="24.95" customHeight="1" x14ac:dyDescent="0.15"/>
    <row r="91" spans="1:7" ht="20.100000000000001" customHeight="1" x14ac:dyDescent="0.15">
      <c r="A91" s="26" t="s">
        <v>468</v>
      </c>
      <c r="B91" s="26"/>
      <c r="C91" s="27" t="s">
        <v>254</v>
      </c>
      <c r="D91" s="27"/>
      <c r="E91" s="27"/>
      <c r="F91" s="27"/>
      <c r="G91" s="27"/>
    </row>
    <row r="92" spans="1:7" ht="20.100000000000001" customHeight="1" x14ac:dyDescent="0.15">
      <c r="A92" s="26" t="s">
        <v>469</v>
      </c>
      <c r="B92" s="26"/>
      <c r="C92" s="27" t="s">
        <v>493</v>
      </c>
      <c r="D92" s="27"/>
      <c r="E92" s="27"/>
      <c r="F92" s="27"/>
      <c r="G92" s="27"/>
    </row>
    <row r="93" spans="1:7" ht="15" customHeight="1" x14ac:dyDescent="0.15"/>
    <row r="94" spans="1:7" ht="24.95" customHeight="1" x14ac:dyDescent="0.15">
      <c r="A94" s="17" t="s">
        <v>612</v>
      </c>
      <c r="B94" s="17"/>
      <c r="C94" s="17"/>
      <c r="D94" s="17"/>
      <c r="E94" s="17"/>
      <c r="F94" s="17"/>
      <c r="G94" s="17"/>
    </row>
    <row r="95" spans="1:7" ht="15" customHeight="1" x14ac:dyDescent="0.15"/>
    <row r="96" spans="1:7" ht="60" customHeight="1" x14ac:dyDescent="0.15">
      <c r="A96" s="6" t="s">
        <v>377</v>
      </c>
      <c r="B96" s="19" t="s">
        <v>587</v>
      </c>
      <c r="C96" s="19"/>
      <c r="D96" s="19"/>
      <c r="E96" s="6" t="s">
        <v>613</v>
      </c>
      <c r="F96" s="6" t="s">
        <v>614</v>
      </c>
      <c r="G96" s="6" t="s">
        <v>615</v>
      </c>
    </row>
    <row r="97" spans="1:7" ht="15" customHeight="1" x14ac:dyDescent="0.15">
      <c r="A97" s="6">
        <v>1</v>
      </c>
      <c r="B97" s="19">
        <v>2</v>
      </c>
      <c r="C97" s="19"/>
      <c r="D97" s="19"/>
      <c r="E97" s="6">
        <v>3</v>
      </c>
      <c r="F97" s="6">
        <v>4</v>
      </c>
      <c r="G97" s="6">
        <v>5</v>
      </c>
    </row>
    <row r="98" spans="1:7" ht="39.950000000000003" customHeight="1" x14ac:dyDescent="0.15">
      <c r="A98" s="6" t="s">
        <v>502</v>
      </c>
      <c r="B98" s="20" t="s">
        <v>616</v>
      </c>
      <c r="C98" s="20"/>
      <c r="D98" s="20"/>
      <c r="E98" s="10">
        <v>45000</v>
      </c>
      <c r="F98" s="10">
        <v>100</v>
      </c>
      <c r="G98" s="10">
        <v>45000</v>
      </c>
    </row>
    <row r="99" spans="1:7" ht="39.950000000000003" customHeight="1" x14ac:dyDescent="0.15">
      <c r="A99" s="6" t="s">
        <v>504</v>
      </c>
      <c r="B99" s="20" t="s">
        <v>616</v>
      </c>
      <c r="C99" s="20"/>
      <c r="D99" s="20"/>
      <c r="E99" s="10">
        <v>555000</v>
      </c>
      <c r="F99" s="10">
        <v>100</v>
      </c>
      <c r="G99" s="10">
        <v>555000</v>
      </c>
    </row>
    <row r="100" spans="1:7" ht="24.95" customHeight="1" x14ac:dyDescent="0.15">
      <c r="A100" s="28" t="s">
        <v>492</v>
      </c>
      <c r="B100" s="28"/>
      <c r="C100" s="28"/>
      <c r="D100" s="28"/>
      <c r="E100" s="28"/>
      <c r="F100" s="28"/>
      <c r="G100" s="12">
        <v>600000</v>
      </c>
    </row>
    <row r="101" spans="1:7" ht="24.95" customHeight="1" x14ac:dyDescent="0.15"/>
    <row r="102" spans="1:7" ht="20.100000000000001" customHeight="1" x14ac:dyDescent="0.15">
      <c r="A102" s="26" t="s">
        <v>468</v>
      </c>
      <c r="B102" s="26"/>
      <c r="C102" s="27" t="s">
        <v>207</v>
      </c>
      <c r="D102" s="27"/>
      <c r="E102" s="27"/>
      <c r="F102" s="27"/>
      <c r="G102" s="27"/>
    </row>
    <row r="103" spans="1:7" ht="20.100000000000001" customHeight="1" x14ac:dyDescent="0.15">
      <c r="A103" s="26" t="s">
        <v>469</v>
      </c>
      <c r="B103" s="26"/>
      <c r="C103" s="27" t="s">
        <v>522</v>
      </c>
      <c r="D103" s="27"/>
      <c r="E103" s="27"/>
      <c r="F103" s="27"/>
      <c r="G103" s="27"/>
    </row>
    <row r="104" spans="1:7" ht="15" customHeight="1" x14ac:dyDescent="0.15"/>
    <row r="105" spans="1:7" ht="24.95" customHeight="1" x14ac:dyDescent="0.15">
      <c r="A105" s="17" t="s">
        <v>617</v>
      </c>
      <c r="B105" s="17"/>
      <c r="C105" s="17"/>
      <c r="D105" s="17"/>
      <c r="E105" s="17"/>
      <c r="F105" s="17"/>
      <c r="G105" s="17"/>
    </row>
    <row r="106" spans="1:7" ht="15" customHeight="1" x14ac:dyDescent="0.15"/>
    <row r="107" spans="1:7" ht="60" customHeight="1" x14ac:dyDescent="0.15">
      <c r="A107" s="6" t="s">
        <v>377</v>
      </c>
      <c r="B107" s="19" t="s">
        <v>587</v>
      </c>
      <c r="C107" s="19"/>
      <c r="D107" s="19"/>
      <c r="E107" s="6" t="s">
        <v>613</v>
      </c>
      <c r="F107" s="6" t="s">
        <v>614</v>
      </c>
      <c r="G107" s="6" t="s">
        <v>615</v>
      </c>
    </row>
    <row r="108" spans="1:7" ht="15" customHeight="1" x14ac:dyDescent="0.15">
      <c r="A108" s="6">
        <v>1</v>
      </c>
      <c r="B108" s="19">
        <v>2</v>
      </c>
      <c r="C108" s="19"/>
      <c r="D108" s="19"/>
      <c r="E108" s="6">
        <v>3</v>
      </c>
      <c r="F108" s="6">
        <v>4</v>
      </c>
      <c r="G108" s="6">
        <v>5</v>
      </c>
    </row>
    <row r="109" spans="1:7" ht="20.100000000000001" customHeight="1" x14ac:dyDescent="0.15">
      <c r="A109" s="6" t="s">
        <v>486</v>
      </c>
      <c r="B109" s="20" t="s">
        <v>618</v>
      </c>
      <c r="C109" s="20"/>
      <c r="D109" s="20"/>
      <c r="E109" s="10">
        <v>91.8</v>
      </c>
      <c r="F109" s="10">
        <v>671.159041</v>
      </c>
      <c r="G109" s="10">
        <v>61612.4</v>
      </c>
    </row>
    <row r="110" spans="1:7" ht="24.95" customHeight="1" x14ac:dyDescent="0.15">
      <c r="A110" s="28" t="s">
        <v>492</v>
      </c>
      <c r="B110" s="28"/>
      <c r="C110" s="28"/>
      <c r="D110" s="28"/>
      <c r="E110" s="28"/>
      <c r="F110" s="28"/>
      <c r="G110" s="12">
        <v>61612.4</v>
      </c>
    </row>
    <row r="111" spans="1:7" ht="24.95" customHeight="1" x14ac:dyDescent="0.15"/>
    <row r="112" spans="1:7" ht="20.100000000000001" customHeight="1" x14ac:dyDescent="0.15">
      <c r="A112" s="26" t="s">
        <v>468</v>
      </c>
      <c r="B112" s="26"/>
      <c r="C112" s="27" t="s">
        <v>207</v>
      </c>
      <c r="D112" s="27"/>
      <c r="E112" s="27"/>
      <c r="F112" s="27"/>
      <c r="G112" s="27"/>
    </row>
    <row r="113" spans="1:7" ht="20.100000000000001" customHeight="1" x14ac:dyDescent="0.15">
      <c r="A113" s="26" t="s">
        <v>469</v>
      </c>
      <c r="B113" s="26"/>
      <c r="C113" s="27" t="s">
        <v>493</v>
      </c>
      <c r="D113" s="27"/>
      <c r="E113" s="27"/>
      <c r="F113" s="27"/>
      <c r="G113" s="27"/>
    </row>
    <row r="114" spans="1:7" ht="15" customHeight="1" x14ac:dyDescent="0.15"/>
    <row r="115" spans="1:7" ht="24.95" customHeight="1" x14ac:dyDescent="0.15">
      <c r="A115" s="17" t="s">
        <v>617</v>
      </c>
      <c r="B115" s="17"/>
      <c r="C115" s="17"/>
      <c r="D115" s="17"/>
      <c r="E115" s="17"/>
      <c r="F115" s="17"/>
      <c r="G115" s="17"/>
    </row>
    <row r="116" spans="1:7" ht="15" customHeight="1" x14ac:dyDescent="0.15"/>
    <row r="117" spans="1:7" ht="60" customHeight="1" x14ac:dyDescent="0.15">
      <c r="A117" s="6" t="s">
        <v>377</v>
      </c>
      <c r="B117" s="19" t="s">
        <v>587</v>
      </c>
      <c r="C117" s="19"/>
      <c r="D117" s="19"/>
      <c r="E117" s="6" t="s">
        <v>613</v>
      </c>
      <c r="F117" s="6" t="s">
        <v>614</v>
      </c>
      <c r="G117" s="6" t="s">
        <v>615</v>
      </c>
    </row>
    <row r="118" spans="1:7" ht="15" customHeight="1" x14ac:dyDescent="0.15">
      <c r="A118" s="6">
        <v>1</v>
      </c>
      <c r="B118" s="19">
        <v>2</v>
      </c>
      <c r="C118" s="19"/>
      <c r="D118" s="19"/>
      <c r="E118" s="6">
        <v>3</v>
      </c>
      <c r="F118" s="6">
        <v>4</v>
      </c>
      <c r="G118" s="6">
        <v>5</v>
      </c>
    </row>
    <row r="119" spans="1:7" ht="20.100000000000001" customHeight="1" x14ac:dyDescent="0.15">
      <c r="A119" s="6" t="s">
        <v>484</v>
      </c>
      <c r="B119" s="20" t="s">
        <v>619</v>
      </c>
      <c r="C119" s="20"/>
      <c r="D119" s="20"/>
      <c r="E119" s="10">
        <v>1363.99</v>
      </c>
      <c r="F119" s="10">
        <v>2.5000110000000002</v>
      </c>
      <c r="G119" s="10">
        <v>3409.99</v>
      </c>
    </row>
    <row r="120" spans="1:7" ht="20.100000000000001" customHeight="1" x14ac:dyDescent="0.15">
      <c r="A120" s="6" t="s">
        <v>485</v>
      </c>
      <c r="B120" s="20" t="s">
        <v>620</v>
      </c>
      <c r="C120" s="20"/>
      <c r="D120" s="20"/>
      <c r="E120" s="10">
        <v>275.60000000000002</v>
      </c>
      <c r="F120" s="10">
        <v>671.2627</v>
      </c>
      <c r="G120" s="10">
        <v>185000</v>
      </c>
    </row>
    <row r="121" spans="1:7" ht="20.100000000000001" customHeight="1" x14ac:dyDescent="0.15">
      <c r="A121" s="6" t="s">
        <v>506</v>
      </c>
      <c r="B121" s="20" t="s">
        <v>621</v>
      </c>
      <c r="C121" s="20"/>
      <c r="D121" s="20"/>
      <c r="E121" s="10">
        <v>3311.43</v>
      </c>
      <c r="F121" s="10">
        <v>3.5</v>
      </c>
      <c r="G121" s="10">
        <v>11590.01</v>
      </c>
    </row>
    <row r="122" spans="1:7" ht="24.95" customHeight="1" x14ac:dyDescent="0.15">
      <c r="A122" s="28" t="s">
        <v>492</v>
      </c>
      <c r="B122" s="28"/>
      <c r="C122" s="28"/>
      <c r="D122" s="28"/>
      <c r="E122" s="28"/>
      <c r="F122" s="28"/>
      <c r="G122" s="12">
        <v>200000</v>
      </c>
    </row>
    <row r="123" spans="1:7" ht="24.95" customHeight="1" x14ac:dyDescent="0.15"/>
    <row r="124" spans="1:7" ht="20.100000000000001" customHeight="1" x14ac:dyDescent="0.15">
      <c r="A124" s="26" t="s">
        <v>468</v>
      </c>
      <c r="B124" s="26"/>
      <c r="C124" s="27" t="s">
        <v>202</v>
      </c>
      <c r="D124" s="27"/>
      <c r="E124" s="27"/>
      <c r="F124" s="27"/>
      <c r="G124" s="27"/>
    </row>
    <row r="125" spans="1:7" ht="20.100000000000001" customHeight="1" x14ac:dyDescent="0.15">
      <c r="A125" s="26" t="s">
        <v>469</v>
      </c>
      <c r="B125" s="26"/>
      <c r="C125" s="27" t="s">
        <v>522</v>
      </c>
      <c r="D125" s="27"/>
      <c r="E125" s="27"/>
      <c r="F125" s="27"/>
      <c r="G125" s="27"/>
    </row>
    <row r="126" spans="1:7" ht="15" customHeight="1" x14ac:dyDescent="0.15"/>
    <row r="127" spans="1:7" ht="24.95" customHeight="1" x14ac:dyDescent="0.15">
      <c r="A127" s="17" t="s">
        <v>617</v>
      </c>
      <c r="B127" s="17"/>
      <c r="C127" s="17"/>
      <c r="D127" s="17"/>
      <c r="E127" s="17"/>
      <c r="F127" s="17"/>
      <c r="G127" s="17"/>
    </row>
    <row r="128" spans="1:7" ht="15" customHeight="1" x14ac:dyDescent="0.15"/>
    <row r="129" spans="1:7" ht="60" customHeight="1" x14ac:dyDescent="0.15">
      <c r="A129" s="6" t="s">
        <v>377</v>
      </c>
      <c r="B129" s="19" t="s">
        <v>587</v>
      </c>
      <c r="C129" s="19"/>
      <c r="D129" s="19"/>
      <c r="E129" s="6" t="s">
        <v>613</v>
      </c>
      <c r="F129" s="6" t="s">
        <v>614</v>
      </c>
      <c r="G129" s="6" t="s">
        <v>615</v>
      </c>
    </row>
    <row r="130" spans="1:7" ht="15" customHeight="1" x14ac:dyDescent="0.15">
      <c r="A130" s="6">
        <v>1</v>
      </c>
      <c r="B130" s="19">
        <v>2</v>
      </c>
      <c r="C130" s="19"/>
      <c r="D130" s="19"/>
      <c r="E130" s="6">
        <v>3</v>
      </c>
      <c r="F130" s="6">
        <v>4</v>
      </c>
      <c r="G130" s="6">
        <v>5</v>
      </c>
    </row>
    <row r="131" spans="1:7" ht="20.100000000000001" customHeight="1" x14ac:dyDescent="0.15">
      <c r="A131" s="6" t="s">
        <v>384</v>
      </c>
      <c r="B131" s="20" t="s">
        <v>622</v>
      </c>
      <c r="C131" s="20"/>
      <c r="D131" s="20"/>
      <c r="E131" s="10">
        <v>100043983.5</v>
      </c>
      <c r="F131" s="10">
        <v>2.2000000000000002</v>
      </c>
      <c r="G131" s="10">
        <v>2200967.64</v>
      </c>
    </row>
    <row r="132" spans="1:7" ht="20.100000000000001" customHeight="1" x14ac:dyDescent="0.15">
      <c r="A132" s="6" t="s">
        <v>481</v>
      </c>
      <c r="B132" s="20" t="s">
        <v>623</v>
      </c>
      <c r="C132" s="20"/>
      <c r="D132" s="20"/>
      <c r="E132" s="10">
        <v>105518287.59999999</v>
      </c>
      <c r="F132" s="10">
        <v>1.5</v>
      </c>
      <c r="G132" s="10">
        <v>1582774.31</v>
      </c>
    </row>
    <row r="133" spans="1:7" ht="24.95" customHeight="1" x14ac:dyDescent="0.15">
      <c r="A133" s="28" t="s">
        <v>492</v>
      </c>
      <c r="B133" s="28"/>
      <c r="C133" s="28"/>
      <c r="D133" s="28"/>
      <c r="E133" s="28"/>
      <c r="F133" s="28"/>
      <c r="G133" s="12">
        <v>3783741.95</v>
      </c>
    </row>
    <row r="134" spans="1:7" ht="24.95" customHeight="1" x14ac:dyDescent="0.15"/>
    <row r="135" spans="1:7" ht="20.100000000000001" customHeight="1" x14ac:dyDescent="0.15">
      <c r="A135" s="26" t="s">
        <v>468</v>
      </c>
      <c r="B135" s="26"/>
      <c r="C135" s="27" t="s">
        <v>210</v>
      </c>
      <c r="D135" s="27"/>
      <c r="E135" s="27"/>
      <c r="F135" s="27"/>
      <c r="G135" s="27"/>
    </row>
    <row r="136" spans="1:7" ht="20.100000000000001" customHeight="1" x14ac:dyDescent="0.15">
      <c r="A136" s="26" t="s">
        <v>469</v>
      </c>
      <c r="B136" s="26"/>
      <c r="C136" s="27" t="s">
        <v>493</v>
      </c>
      <c r="D136" s="27"/>
      <c r="E136" s="27"/>
      <c r="F136" s="27"/>
      <c r="G136" s="27"/>
    </row>
    <row r="137" spans="1:7" ht="15" customHeight="1" x14ac:dyDescent="0.15"/>
    <row r="138" spans="1:7" ht="24.95" customHeight="1" x14ac:dyDescent="0.15">
      <c r="A138" s="17" t="s">
        <v>624</v>
      </c>
      <c r="B138" s="17"/>
      <c r="C138" s="17"/>
      <c r="D138" s="17"/>
      <c r="E138" s="17"/>
      <c r="F138" s="17"/>
      <c r="G138" s="17"/>
    </row>
    <row r="139" spans="1:7" ht="15" customHeight="1" x14ac:dyDescent="0.15"/>
    <row r="140" spans="1:7" ht="60" customHeight="1" x14ac:dyDescent="0.15">
      <c r="A140" s="6" t="s">
        <v>377</v>
      </c>
      <c r="B140" s="19" t="s">
        <v>587</v>
      </c>
      <c r="C140" s="19"/>
      <c r="D140" s="19"/>
      <c r="E140" s="6" t="s">
        <v>613</v>
      </c>
      <c r="F140" s="6" t="s">
        <v>614</v>
      </c>
      <c r="G140" s="6" t="s">
        <v>615</v>
      </c>
    </row>
    <row r="141" spans="1:7" ht="15" customHeight="1" x14ac:dyDescent="0.15">
      <c r="A141" s="6">
        <v>1</v>
      </c>
      <c r="B141" s="19">
        <v>2</v>
      </c>
      <c r="C141" s="19"/>
      <c r="D141" s="19"/>
      <c r="E141" s="6">
        <v>3</v>
      </c>
      <c r="F141" s="6">
        <v>4</v>
      </c>
      <c r="G141" s="6">
        <v>5</v>
      </c>
    </row>
    <row r="142" spans="1:7" ht="20.100000000000001" customHeight="1" x14ac:dyDescent="0.15">
      <c r="A142" s="6" t="s">
        <v>483</v>
      </c>
      <c r="B142" s="20" t="s">
        <v>625</v>
      </c>
      <c r="C142" s="20"/>
      <c r="D142" s="20"/>
      <c r="E142" s="10">
        <v>10000</v>
      </c>
      <c r="F142" s="10">
        <v>10</v>
      </c>
      <c r="G142" s="10">
        <v>100000</v>
      </c>
    </row>
    <row r="143" spans="1:7" ht="20.100000000000001" customHeight="1" x14ac:dyDescent="0.15">
      <c r="A143" s="6" t="s">
        <v>500</v>
      </c>
      <c r="B143" s="20" t="s">
        <v>625</v>
      </c>
      <c r="C143" s="20"/>
      <c r="D143" s="20"/>
      <c r="E143" s="10">
        <v>15000</v>
      </c>
      <c r="F143" s="10">
        <v>10</v>
      </c>
      <c r="G143" s="10">
        <v>150000</v>
      </c>
    </row>
    <row r="144" spans="1:7" ht="24.95" customHeight="1" x14ac:dyDescent="0.15">
      <c r="A144" s="28" t="s">
        <v>492</v>
      </c>
      <c r="B144" s="28"/>
      <c r="C144" s="28"/>
      <c r="D144" s="28"/>
      <c r="E144" s="28"/>
      <c r="F144" s="28"/>
      <c r="G144" s="12">
        <v>250000</v>
      </c>
    </row>
    <row r="145" spans="1:7" ht="24.95" customHeight="1" x14ac:dyDescent="0.15"/>
    <row r="146" spans="1:7" ht="20.100000000000001" customHeight="1" x14ac:dyDescent="0.15">
      <c r="A146" s="26" t="s">
        <v>468</v>
      </c>
      <c r="B146" s="26"/>
      <c r="C146" s="27" t="s">
        <v>202</v>
      </c>
      <c r="D146" s="27"/>
      <c r="E146" s="27"/>
      <c r="F146" s="27"/>
      <c r="G146" s="27"/>
    </row>
    <row r="147" spans="1:7" ht="20.100000000000001" customHeight="1" x14ac:dyDescent="0.15">
      <c r="A147" s="26" t="s">
        <v>469</v>
      </c>
      <c r="B147" s="26"/>
      <c r="C147" s="27" t="s">
        <v>493</v>
      </c>
      <c r="D147" s="27"/>
      <c r="E147" s="27"/>
      <c r="F147" s="27"/>
      <c r="G147" s="27"/>
    </row>
    <row r="148" spans="1:7" ht="15" customHeight="1" x14ac:dyDescent="0.15"/>
    <row r="149" spans="1:7" ht="24.95" customHeight="1" x14ac:dyDescent="0.15">
      <c r="A149" s="17" t="s">
        <v>617</v>
      </c>
      <c r="B149" s="17"/>
      <c r="C149" s="17"/>
      <c r="D149" s="17"/>
      <c r="E149" s="17"/>
      <c r="F149" s="17"/>
      <c r="G149" s="17"/>
    </row>
    <row r="150" spans="1:7" ht="15" customHeight="1" x14ac:dyDescent="0.15"/>
    <row r="151" spans="1:7" ht="60" customHeight="1" x14ac:dyDescent="0.15">
      <c r="A151" s="6" t="s">
        <v>377</v>
      </c>
      <c r="B151" s="19" t="s">
        <v>587</v>
      </c>
      <c r="C151" s="19"/>
      <c r="D151" s="19"/>
      <c r="E151" s="6" t="s">
        <v>613</v>
      </c>
      <c r="F151" s="6" t="s">
        <v>614</v>
      </c>
      <c r="G151" s="6" t="s">
        <v>615</v>
      </c>
    </row>
    <row r="152" spans="1:7" ht="15" customHeight="1" x14ac:dyDescent="0.15">
      <c r="A152" s="6">
        <v>1</v>
      </c>
      <c r="B152" s="19">
        <v>2</v>
      </c>
      <c r="C152" s="19"/>
      <c r="D152" s="19"/>
      <c r="E152" s="6">
        <v>3</v>
      </c>
      <c r="F152" s="6">
        <v>4</v>
      </c>
      <c r="G152" s="6">
        <v>5</v>
      </c>
    </row>
    <row r="153" spans="1:7" ht="20.100000000000001" customHeight="1" x14ac:dyDescent="0.15">
      <c r="A153" s="6" t="s">
        <v>482</v>
      </c>
      <c r="B153" s="20" t="s">
        <v>623</v>
      </c>
      <c r="C153" s="20"/>
      <c r="D153" s="20"/>
      <c r="E153" s="10">
        <v>66666666.670000002</v>
      </c>
      <c r="F153" s="10">
        <v>1.5</v>
      </c>
      <c r="G153" s="10">
        <v>1000000</v>
      </c>
    </row>
    <row r="154" spans="1:7" ht="24.95" customHeight="1" x14ac:dyDescent="0.15">
      <c r="A154" s="28" t="s">
        <v>492</v>
      </c>
      <c r="B154" s="28"/>
      <c r="C154" s="28"/>
      <c r="D154" s="28"/>
      <c r="E154" s="28"/>
      <c r="F154" s="28"/>
      <c r="G154" s="12">
        <v>1000000</v>
      </c>
    </row>
    <row r="155" spans="1:7" ht="24.95" customHeight="1" x14ac:dyDescent="0.15"/>
    <row r="156" spans="1:7" ht="24.95" customHeight="1" x14ac:dyDescent="0.15">
      <c r="A156" s="26" t="s">
        <v>468</v>
      </c>
      <c r="B156" s="26"/>
      <c r="C156" s="27"/>
      <c r="D156" s="27"/>
      <c r="E156" s="27"/>
      <c r="F156" s="27"/>
      <c r="G156" s="27"/>
    </row>
    <row r="157" spans="1:7" ht="24.95" customHeight="1" x14ac:dyDescent="0.15">
      <c r="A157" s="26" t="s">
        <v>469</v>
      </c>
      <c r="B157" s="26"/>
      <c r="C157" s="27"/>
      <c r="D157" s="27"/>
      <c r="E157" s="27"/>
      <c r="F157" s="27"/>
      <c r="G157" s="27"/>
    </row>
    <row r="158" spans="1:7" ht="15" customHeight="1" x14ac:dyDescent="0.15"/>
    <row r="159" spans="1:7" ht="24.95" customHeight="1" x14ac:dyDescent="0.15">
      <c r="A159" s="17" t="s">
        <v>626</v>
      </c>
      <c r="B159" s="17"/>
      <c r="C159" s="17"/>
      <c r="D159" s="17"/>
      <c r="E159" s="17"/>
      <c r="F159" s="17"/>
      <c r="G159" s="17"/>
    </row>
    <row r="160" spans="1:7" ht="15" customHeight="1" x14ac:dyDescent="0.15"/>
    <row r="161" spans="1:7" ht="50.1" customHeight="1" x14ac:dyDescent="0.15">
      <c r="A161" s="6" t="s">
        <v>377</v>
      </c>
      <c r="B161" s="19" t="s">
        <v>44</v>
      </c>
      <c r="C161" s="19"/>
      <c r="D161" s="19"/>
      <c r="E161" s="6" t="s">
        <v>607</v>
      </c>
      <c r="F161" s="6" t="s">
        <v>608</v>
      </c>
      <c r="G161" s="6" t="s">
        <v>609</v>
      </c>
    </row>
    <row r="162" spans="1:7" ht="24.95" customHeight="1" x14ac:dyDescent="0.15">
      <c r="A162" s="6" t="s">
        <v>387</v>
      </c>
      <c r="B162" s="19" t="s">
        <v>387</v>
      </c>
      <c r="C162" s="19"/>
      <c r="D162" s="19"/>
      <c r="E162" s="6" t="s">
        <v>387</v>
      </c>
      <c r="F162" s="6" t="s">
        <v>387</v>
      </c>
      <c r="G162" s="6" t="s">
        <v>387</v>
      </c>
    </row>
    <row r="163" spans="1:7" ht="24.95" customHeight="1" x14ac:dyDescent="0.15"/>
    <row r="164" spans="1:7" ht="20.100000000000001" customHeight="1" x14ac:dyDescent="0.15">
      <c r="A164" s="26" t="s">
        <v>468</v>
      </c>
      <c r="B164" s="26"/>
      <c r="C164" s="27" t="s">
        <v>159</v>
      </c>
      <c r="D164" s="27"/>
      <c r="E164" s="27"/>
      <c r="F164" s="27"/>
      <c r="G164" s="27"/>
    </row>
    <row r="165" spans="1:7" ht="20.100000000000001" customHeight="1" x14ac:dyDescent="0.15">
      <c r="A165" s="26" t="s">
        <v>469</v>
      </c>
      <c r="B165" s="26"/>
      <c r="C165" s="27" t="s">
        <v>522</v>
      </c>
      <c r="D165" s="27"/>
      <c r="E165" s="27"/>
      <c r="F165" s="27"/>
      <c r="G165" s="27"/>
    </row>
    <row r="166" spans="1:7" ht="15" customHeight="1" x14ac:dyDescent="0.15"/>
    <row r="167" spans="1:7" ht="24.95" customHeight="1" x14ac:dyDescent="0.15">
      <c r="A167" s="17" t="s">
        <v>627</v>
      </c>
      <c r="B167" s="17"/>
      <c r="C167" s="17"/>
      <c r="D167" s="17"/>
      <c r="E167" s="17"/>
      <c r="F167" s="17"/>
      <c r="G167" s="17"/>
    </row>
    <row r="168" spans="1:7" ht="15" customHeight="1" x14ac:dyDescent="0.15"/>
    <row r="169" spans="1:7" ht="50.1" customHeight="1" x14ac:dyDescent="0.15">
      <c r="A169" s="6" t="s">
        <v>377</v>
      </c>
      <c r="B169" s="19" t="s">
        <v>44</v>
      </c>
      <c r="C169" s="19"/>
      <c r="D169" s="19"/>
      <c r="E169" s="6" t="s">
        <v>607</v>
      </c>
      <c r="F169" s="6" t="s">
        <v>608</v>
      </c>
      <c r="G169" s="6" t="s">
        <v>609</v>
      </c>
    </row>
    <row r="170" spans="1:7" ht="15" customHeight="1" x14ac:dyDescent="0.15">
      <c r="A170" s="6">
        <v>1</v>
      </c>
      <c r="B170" s="19">
        <v>2</v>
      </c>
      <c r="C170" s="19"/>
      <c r="D170" s="19"/>
      <c r="E170" s="6">
        <v>3</v>
      </c>
      <c r="F170" s="6">
        <v>4</v>
      </c>
      <c r="G170" s="6">
        <v>5</v>
      </c>
    </row>
    <row r="171" spans="1:7" ht="39.950000000000003" customHeight="1" x14ac:dyDescent="0.15">
      <c r="A171" s="6" t="s">
        <v>481</v>
      </c>
      <c r="B171" s="20" t="s">
        <v>628</v>
      </c>
      <c r="C171" s="20"/>
      <c r="D171" s="20"/>
      <c r="E171" s="10">
        <v>500</v>
      </c>
      <c r="F171" s="10">
        <v>300</v>
      </c>
      <c r="G171" s="10">
        <v>150000</v>
      </c>
    </row>
    <row r="172" spans="1:7" ht="24.95" customHeight="1" x14ac:dyDescent="0.15">
      <c r="A172" s="28" t="s">
        <v>492</v>
      </c>
      <c r="B172" s="28"/>
      <c r="C172" s="28"/>
      <c r="D172" s="28"/>
      <c r="E172" s="28"/>
      <c r="F172" s="28"/>
      <c r="G172" s="12">
        <v>150000</v>
      </c>
    </row>
  </sheetData>
  <sheetProtection password="B691" sheet="1" objects="1" scenarios="1"/>
  <mergeCells count="156">
    <mergeCell ref="A167:G167"/>
    <mergeCell ref="B169:D169"/>
    <mergeCell ref="B170:D170"/>
    <mergeCell ref="B171:D171"/>
    <mergeCell ref="A172:F172"/>
    <mergeCell ref="B161:D161"/>
    <mergeCell ref="B162:D162"/>
    <mergeCell ref="A164:B164"/>
    <mergeCell ref="C164:G164"/>
    <mergeCell ref="A165:B165"/>
    <mergeCell ref="C165:G165"/>
    <mergeCell ref="A156:B156"/>
    <mergeCell ref="C156:G156"/>
    <mergeCell ref="A157:B157"/>
    <mergeCell ref="C157:G157"/>
    <mergeCell ref="A159:G159"/>
    <mergeCell ref="A149:G149"/>
    <mergeCell ref="B151:D151"/>
    <mergeCell ref="B152:D152"/>
    <mergeCell ref="B153:D153"/>
    <mergeCell ref="A154:F154"/>
    <mergeCell ref="A144:F144"/>
    <mergeCell ref="A146:B146"/>
    <mergeCell ref="C146:G146"/>
    <mergeCell ref="A147:B147"/>
    <mergeCell ref="C147:G147"/>
    <mergeCell ref="A138:G138"/>
    <mergeCell ref="B140:D140"/>
    <mergeCell ref="B141:D141"/>
    <mergeCell ref="B142:D142"/>
    <mergeCell ref="B143:D143"/>
    <mergeCell ref="A133:F133"/>
    <mergeCell ref="A135:B135"/>
    <mergeCell ref="C135:G135"/>
    <mergeCell ref="A136:B136"/>
    <mergeCell ref="C136:G136"/>
    <mergeCell ref="A127:G127"/>
    <mergeCell ref="B129:D129"/>
    <mergeCell ref="B130:D130"/>
    <mergeCell ref="B131:D131"/>
    <mergeCell ref="B132:D132"/>
    <mergeCell ref="B121:D121"/>
    <mergeCell ref="A122:F122"/>
    <mergeCell ref="A124:B124"/>
    <mergeCell ref="C124:G124"/>
    <mergeCell ref="A125:B125"/>
    <mergeCell ref="C125:G125"/>
    <mergeCell ref="A115:G115"/>
    <mergeCell ref="B117:D117"/>
    <mergeCell ref="B118:D118"/>
    <mergeCell ref="B119:D119"/>
    <mergeCell ref="B120:D120"/>
    <mergeCell ref="B109:D109"/>
    <mergeCell ref="A110:F110"/>
    <mergeCell ref="A112:B112"/>
    <mergeCell ref="C112:G112"/>
    <mergeCell ref="A113:B113"/>
    <mergeCell ref="C113:G113"/>
    <mergeCell ref="A103:B103"/>
    <mergeCell ref="C103:G103"/>
    <mergeCell ref="A105:G105"/>
    <mergeCell ref="B107:D107"/>
    <mergeCell ref="B108:D108"/>
    <mergeCell ref="B98:D98"/>
    <mergeCell ref="B99:D99"/>
    <mergeCell ref="A100:F100"/>
    <mergeCell ref="A102:B102"/>
    <mergeCell ref="C102:G102"/>
    <mergeCell ref="A92:B92"/>
    <mergeCell ref="C92:G92"/>
    <mergeCell ref="A94:G94"/>
    <mergeCell ref="B96:D96"/>
    <mergeCell ref="B97:D97"/>
    <mergeCell ref="B86:D86"/>
    <mergeCell ref="B87:D87"/>
    <mergeCell ref="B88:D88"/>
    <mergeCell ref="A89:F89"/>
    <mergeCell ref="A91:B91"/>
    <mergeCell ref="C91:G91"/>
    <mergeCell ref="A81:B81"/>
    <mergeCell ref="C81:G81"/>
    <mergeCell ref="A82:B82"/>
    <mergeCell ref="C82:G82"/>
    <mergeCell ref="A84:G84"/>
    <mergeCell ref="A74:G74"/>
    <mergeCell ref="B76:D76"/>
    <mergeCell ref="B77:D77"/>
    <mergeCell ref="B78:D78"/>
    <mergeCell ref="A79:F79"/>
    <mergeCell ref="A69:F69"/>
    <mergeCell ref="A71:B71"/>
    <mergeCell ref="C71:G71"/>
    <mergeCell ref="A72:B72"/>
    <mergeCell ref="C72:G72"/>
    <mergeCell ref="B64:E64"/>
    <mergeCell ref="B65:E65"/>
    <mergeCell ref="B66:E66"/>
    <mergeCell ref="B67:E67"/>
    <mergeCell ref="B68:E68"/>
    <mergeCell ref="A59:B59"/>
    <mergeCell ref="C59:G59"/>
    <mergeCell ref="A60:B60"/>
    <mergeCell ref="C60:G60"/>
    <mergeCell ref="A62:G62"/>
    <mergeCell ref="B53:E53"/>
    <mergeCell ref="B54:E54"/>
    <mergeCell ref="B55:E55"/>
    <mergeCell ref="B56:E56"/>
    <mergeCell ref="A57:F57"/>
    <mergeCell ref="A47:G47"/>
    <mergeCell ref="B49:E49"/>
    <mergeCell ref="B50:E50"/>
    <mergeCell ref="B51:E51"/>
    <mergeCell ref="B52:E52"/>
    <mergeCell ref="A42:F42"/>
    <mergeCell ref="A44:B44"/>
    <mergeCell ref="C44:G44"/>
    <mergeCell ref="A45:B45"/>
    <mergeCell ref="C45:G45"/>
    <mergeCell ref="B37:E37"/>
    <mergeCell ref="B38:E38"/>
    <mergeCell ref="B39:E39"/>
    <mergeCell ref="B40:E40"/>
    <mergeCell ref="B41:E41"/>
    <mergeCell ref="A32:B32"/>
    <mergeCell ref="C32:G32"/>
    <mergeCell ref="A33:B33"/>
    <mergeCell ref="C33:G33"/>
    <mergeCell ref="A35:G35"/>
    <mergeCell ref="A25:G25"/>
    <mergeCell ref="B27:C27"/>
    <mergeCell ref="B28:C28"/>
    <mergeCell ref="B29:C29"/>
    <mergeCell ref="A30:F30"/>
    <mergeCell ref="B19:C19"/>
    <mergeCell ref="A20:F20"/>
    <mergeCell ref="A22:B22"/>
    <mergeCell ref="C22:G22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0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468</v>
      </c>
      <c r="B2" s="26"/>
      <c r="C2" s="27" t="s">
        <v>262</v>
      </c>
      <c r="D2" s="27"/>
      <c r="E2" s="27"/>
      <c r="F2" s="27"/>
      <c r="G2" s="27"/>
    </row>
    <row r="3" spans="1:7" ht="20.100000000000001" customHeight="1" x14ac:dyDescent="0.15">
      <c r="A3" s="26" t="s">
        <v>469</v>
      </c>
      <c r="B3" s="26"/>
      <c r="C3" s="27" t="s">
        <v>493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629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377</v>
      </c>
      <c r="B7" s="19" t="s">
        <v>587</v>
      </c>
      <c r="C7" s="19"/>
      <c r="D7" s="6" t="s">
        <v>630</v>
      </c>
      <c r="E7" s="6" t="s">
        <v>631</v>
      </c>
      <c r="F7" s="6" t="s">
        <v>632</v>
      </c>
      <c r="G7" s="6" t="s">
        <v>633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4.95" customHeight="1" x14ac:dyDescent="0.15">
      <c r="A9" s="28" t="s">
        <v>492</v>
      </c>
      <c r="B9" s="28"/>
      <c r="C9" s="28"/>
      <c r="D9" s="28"/>
      <c r="E9" s="28"/>
      <c r="F9" s="28"/>
      <c r="G9" s="12"/>
    </row>
    <row r="10" spans="1:7" ht="24.95" customHeight="1" x14ac:dyDescent="0.15"/>
    <row r="11" spans="1:7" ht="20.100000000000001" customHeight="1" x14ac:dyDescent="0.15">
      <c r="A11" s="26" t="s">
        <v>468</v>
      </c>
      <c r="B11" s="26"/>
      <c r="C11" s="27" t="s">
        <v>262</v>
      </c>
      <c r="D11" s="27"/>
      <c r="E11" s="27"/>
      <c r="F11" s="27"/>
      <c r="G11" s="27"/>
    </row>
    <row r="12" spans="1:7" ht="20.100000000000001" customHeight="1" x14ac:dyDescent="0.15">
      <c r="A12" s="26" t="s">
        <v>469</v>
      </c>
      <c r="B12" s="26"/>
      <c r="C12" s="27" t="s">
        <v>493</v>
      </c>
      <c r="D12" s="27"/>
      <c r="E12" s="27"/>
      <c r="F12" s="27"/>
      <c r="G12" s="27"/>
    </row>
    <row r="13" spans="1:7" ht="15" customHeight="1" x14ac:dyDescent="0.15"/>
    <row r="14" spans="1:7" ht="24.95" customHeight="1" x14ac:dyDescent="0.15">
      <c r="A14" s="17" t="s">
        <v>629</v>
      </c>
      <c r="B14" s="17"/>
      <c r="C14" s="17"/>
      <c r="D14" s="17"/>
      <c r="E14" s="17"/>
      <c r="F14" s="17"/>
      <c r="G14" s="17"/>
    </row>
    <row r="15" spans="1:7" ht="15" customHeight="1" x14ac:dyDescent="0.15"/>
    <row r="16" spans="1:7" ht="50.1" customHeight="1" x14ac:dyDescent="0.15">
      <c r="A16" s="6" t="s">
        <v>377</v>
      </c>
      <c r="B16" s="19" t="s">
        <v>587</v>
      </c>
      <c r="C16" s="19"/>
      <c r="D16" s="6" t="s">
        <v>630</v>
      </c>
      <c r="E16" s="6" t="s">
        <v>631</v>
      </c>
      <c r="F16" s="6" t="s">
        <v>632</v>
      </c>
      <c r="G16" s="6" t="s">
        <v>633</v>
      </c>
    </row>
    <row r="17" spans="1:7" ht="15" customHeight="1" x14ac:dyDescent="0.15">
      <c r="A17" s="6">
        <v>1</v>
      </c>
      <c r="B17" s="19">
        <v>2</v>
      </c>
      <c r="C17" s="19"/>
      <c r="D17" s="6">
        <v>3</v>
      </c>
      <c r="E17" s="6">
        <v>4</v>
      </c>
      <c r="F17" s="6">
        <v>5</v>
      </c>
      <c r="G17" s="6">
        <v>6</v>
      </c>
    </row>
    <row r="18" spans="1:7" ht="24.95" customHeight="1" x14ac:dyDescent="0.15">
      <c r="A18" s="28" t="s">
        <v>492</v>
      </c>
      <c r="B18" s="28"/>
      <c r="C18" s="28"/>
      <c r="D18" s="28"/>
      <c r="E18" s="28"/>
      <c r="F18" s="28"/>
      <c r="G18" s="12"/>
    </row>
    <row r="19" spans="1:7" ht="24.95" customHeight="1" x14ac:dyDescent="0.15"/>
    <row r="20" spans="1:7" ht="20.100000000000001" customHeight="1" x14ac:dyDescent="0.15">
      <c r="A20" s="26" t="s">
        <v>468</v>
      </c>
      <c r="B20" s="26"/>
      <c r="C20" s="27" t="s">
        <v>262</v>
      </c>
      <c r="D20" s="27"/>
      <c r="E20" s="27"/>
      <c r="F20" s="27"/>
      <c r="G20" s="27"/>
    </row>
    <row r="21" spans="1:7" ht="20.100000000000001" customHeight="1" x14ac:dyDescent="0.15">
      <c r="A21" s="26" t="s">
        <v>469</v>
      </c>
      <c r="B21" s="26"/>
      <c r="C21" s="27" t="s">
        <v>470</v>
      </c>
      <c r="D21" s="27"/>
      <c r="E21" s="27"/>
      <c r="F21" s="27"/>
      <c r="G21" s="27"/>
    </row>
    <row r="22" spans="1:7" ht="15" customHeight="1" x14ac:dyDescent="0.15"/>
    <row r="23" spans="1:7" ht="24.95" customHeight="1" x14ac:dyDescent="0.15">
      <c r="A23" s="17" t="s">
        <v>634</v>
      </c>
      <c r="B23" s="17"/>
      <c r="C23" s="17"/>
      <c r="D23" s="17"/>
      <c r="E23" s="17"/>
      <c r="F23" s="17"/>
      <c r="G23" s="17"/>
    </row>
    <row r="24" spans="1:7" ht="15" customHeight="1" x14ac:dyDescent="0.15"/>
    <row r="25" spans="1:7" ht="50.1" customHeight="1" x14ac:dyDescent="0.15">
      <c r="A25" s="6" t="s">
        <v>377</v>
      </c>
      <c r="B25" s="19" t="s">
        <v>587</v>
      </c>
      <c r="C25" s="19"/>
      <c r="D25" s="6" t="s">
        <v>630</v>
      </c>
      <c r="E25" s="6" t="s">
        <v>631</v>
      </c>
      <c r="F25" s="6" t="s">
        <v>632</v>
      </c>
      <c r="G25" s="6" t="s">
        <v>633</v>
      </c>
    </row>
    <row r="26" spans="1:7" ht="15" customHeight="1" x14ac:dyDescent="0.15">
      <c r="A26" s="6">
        <v>1</v>
      </c>
      <c r="B26" s="19">
        <v>2</v>
      </c>
      <c r="C26" s="19"/>
      <c r="D26" s="6">
        <v>3</v>
      </c>
      <c r="E26" s="6">
        <v>4</v>
      </c>
      <c r="F26" s="6">
        <v>5</v>
      </c>
      <c r="G26" s="6">
        <v>6</v>
      </c>
    </row>
    <row r="27" spans="1:7" ht="20.100000000000001" customHeight="1" x14ac:dyDescent="0.15">
      <c r="A27" s="6" t="s">
        <v>635</v>
      </c>
      <c r="B27" s="20" t="s">
        <v>636</v>
      </c>
      <c r="C27" s="20"/>
      <c r="D27" s="6" t="s">
        <v>444</v>
      </c>
      <c r="E27" s="10">
        <v>1</v>
      </c>
      <c r="F27" s="10">
        <v>399598000</v>
      </c>
      <c r="G27" s="10">
        <v>399598000</v>
      </c>
    </row>
    <row r="28" spans="1:7" ht="60" customHeight="1" x14ac:dyDescent="0.15">
      <c r="A28" s="6" t="s">
        <v>637</v>
      </c>
      <c r="B28" s="20" t="s">
        <v>638</v>
      </c>
      <c r="C28" s="20"/>
      <c r="D28" s="6" t="s">
        <v>639</v>
      </c>
      <c r="E28" s="10">
        <v>1</v>
      </c>
      <c r="F28" s="10">
        <v>1000000</v>
      </c>
      <c r="G28" s="10">
        <v>1000000</v>
      </c>
    </row>
    <row r="29" spans="1:7" ht="24.95" customHeight="1" x14ac:dyDescent="0.15">
      <c r="A29" s="28" t="s">
        <v>492</v>
      </c>
      <c r="B29" s="28"/>
      <c r="C29" s="28"/>
      <c r="D29" s="28"/>
      <c r="E29" s="28"/>
      <c r="F29" s="28"/>
      <c r="G29" s="12">
        <f>SUM(G27:G28)</f>
        <v>400598000</v>
      </c>
    </row>
    <row r="30" spans="1:7" ht="24.95" customHeight="1" x14ac:dyDescent="0.15"/>
    <row r="31" spans="1:7" ht="20.100000000000001" customHeight="1" x14ac:dyDescent="0.15">
      <c r="A31" s="26" t="s">
        <v>468</v>
      </c>
      <c r="B31" s="26"/>
      <c r="C31" s="27" t="s">
        <v>262</v>
      </c>
      <c r="D31" s="27"/>
      <c r="E31" s="27"/>
      <c r="F31" s="27"/>
      <c r="G31" s="27"/>
    </row>
    <row r="32" spans="1:7" ht="20.100000000000001" customHeight="1" x14ac:dyDescent="0.15">
      <c r="A32" s="26" t="s">
        <v>469</v>
      </c>
      <c r="B32" s="26"/>
      <c r="C32" s="27" t="s">
        <v>470</v>
      </c>
      <c r="D32" s="27"/>
      <c r="E32" s="27"/>
      <c r="F32" s="27"/>
      <c r="G32" s="27"/>
    </row>
    <row r="33" spans="1:7" ht="15" customHeight="1" x14ac:dyDescent="0.15"/>
    <row r="34" spans="1:7" ht="24.95" customHeight="1" x14ac:dyDescent="0.15">
      <c r="A34" s="17" t="s">
        <v>640</v>
      </c>
      <c r="B34" s="17"/>
      <c r="C34" s="17"/>
      <c r="D34" s="17"/>
      <c r="E34" s="17"/>
      <c r="F34" s="17"/>
      <c r="G34" s="17"/>
    </row>
    <row r="35" spans="1:7" ht="15" customHeight="1" x14ac:dyDescent="0.15"/>
    <row r="36" spans="1:7" ht="50.1" customHeight="1" x14ac:dyDescent="0.15">
      <c r="A36" s="6" t="s">
        <v>377</v>
      </c>
      <c r="B36" s="19" t="s">
        <v>587</v>
      </c>
      <c r="C36" s="19"/>
      <c r="D36" s="6" t="s">
        <v>630</v>
      </c>
      <c r="E36" s="6" t="s">
        <v>631</v>
      </c>
      <c r="F36" s="6" t="s">
        <v>632</v>
      </c>
      <c r="G36" s="6" t="s">
        <v>633</v>
      </c>
    </row>
    <row r="37" spans="1:7" ht="15" customHeight="1" x14ac:dyDescent="0.15">
      <c r="A37" s="6">
        <v>1</v>
      </c>
      <c r="B37" s="19">
        <v>2</v>
      </c>
      <c r="C37" s="19"/>
      <c r="D37" s="6">
        <v>3</v>
      </c>
      <c r="E37" s="6">
        <v>4</v>
      </c>
      <c r="F37" s="6">
        <v>5</v>
      </c>
      <c r="G37" s="6">
        <v>6</v>
      </c>
    </row>
    <row r="38" spans="1:7" ht="39.950000000000003" customHeight="1" x14ac:dyDescent="0.15">
      <c r="A38" s="6" t="s">
        <v>641</v>
      </c>
      <c r="B38" s="20" t="s">
        <v>642</v>
      </c>
      <c r="C38" s="20"/>
      <c r="D38" s="6" t="s">
        <v>444</v>
      </c>
      <c r="E38" s="10">
        <v>1</v>
      </c>
      <c r="F38" s="10">
        <v>20246000</v>
      </c>
      <c r="G38" s="10">
        <v>20246000</v>
      </c>
    </row>
    <row r="39" spans="1:7" ht="24.95" customHeight="1" x14ac:dyDescent="0.15">
      <c r="A39" s="28" t="s">
        <v>492</v>
      </c>
      <c r="B39" s="28"/>
      <c r="C39" s="28"/>
      <c r="D39" s="28"/>
      <c r="E39" s="28"/>
      <c r="F39" s="28"/>
      <c r="G39" s="12">
        <f>SUM(G38:G38)</f>
        <v>20246000</v>
      </c>
    </row>
    <row r="40" spans="1:7" ht="24.95" customHeight="1" x14ac:dyDescent="0.15"/>
    <row r="41" spans="1:7" ht="20.100000000000001" customHeight="1" x14ac:dyDescent="0.15">
      <c r="A41" s="26" t="s">
        <v>468</v>
      </c>
      <c r="B41" s="26"/>
      <c r="C41" s="27" t="s">
        <v>276</v>
      </c>
      <c r="D41" s="27"/>
      <c r="E41" s="27"/>
      <c r="F41" s="27"/>
      <c r="G41" s="27"/>
    </row>
    <row r="42" spans="1:7" ht="20.100000000000001" customHeight="1" x14ac:dyDescent="0.15">
      <c r="A42" s="26" t="s">
        <v>469</v>
      </c>
      <c r="B42" s="26"/>
      <c r="C42" s="27" t="s">
        <v>493</v>
      </c>
      <c r="D42" s="27"/>
      <c r="E42" s="27"/>
      <c r="F42" s="27"/>
      <c r="G42" s="27"/>
    </row>
    <row r="43" spans="1:7" ht="15" customHeight="1" x14ac:dyDescent="0.15"/>
    <row r="44" spans="1:7" ht="24.95" customHeight="1" x14ac:dyDescent="0.15">
      <c r="A44" s="17" t="s">
        <v>643</v>
      </c>
      <c r="B44" s="17"/>
      <c r="C44" s="17"/>
      <c r="D44" s="17"/>
      <c r="E44" s="17"/>
      <c r="F44" s="17"/>
      <c r="G44" s="17"/>
    </row>
    <row r="45" spans="1:7" ht="15" customHeight="1" x14ac:dyDescent="0.15"/>
    <row r="46" spans="1:7" ht="50.1" customHeight="1" x14ac:dyDescent="0.15">
      <c r="A46" s="6" t="s">
        <v>377</v>
      </c>
      <c r="B46" s="19" t="s">
        <v>587</v>
      </c>
      <c r="C46" s="19"/>
      <c r="D46" s="6" t="s">
        <v>630</v>
      </c>
      <c r="E46" s="6" t="s">
        <v>631</v>
      </c>
      <c r="F46" s="6" t="s">
        <v>632</v>
      </c>
      <c r="G46" s="6" t="s">
        <v>633</v>
      </c>
    </row>
    <row r="47" spans="1:7" ht="15" customHeight="1" x14ac:dyDescent="0.15">
      <c r="A47" s="6">
        <v>1</v>
      </c>
      <c r="B47" s="19">
        <v>2</v>
      </c>
      <c r="C47" s="19"/>
      <c r="D47" s="6">
        <v>3</v>
      </c>
      <c r="E47" s="6">
        <v>4</v>
      </c>
      <c r="F47" s="6">
        <v>5</v>
      </c>
      <c r="G47" s="6">
        <v>6</v>
      </c>
    </row>
    <row r="48" spans="1:7" ht="39.950000000000003" customHeight="1" x14ac:dyDescent="0.15">
      <c r="A48" s="6" t="s">
        <v>159</v>
      </c>
      <c r="B48" s="20" t="s">
        <v>644</v>
      </c>
      <c r="C48" s="20"/>
      <c r="D48" s="6" t="s">
        <v>444</v>
      </c>
      <c r="E48" s="10">
        <v>8</v>
      </c>
      <c r="F48" s="10">
        <v>750</v>
      </c>
      <c r="G48" s="10">
        <v>6000</v>
      </c>
    </row>
    <row r="49" spans="1:7" ht="20.100000000000001" customHeight="1" x14ac:dyDescent="0.15">
      <c r="A49" s="6" t="s">
        <v>645</v>
      </c>
      <c r="B49" s="20" t="s">
        <v>646</v>
      </c>
      <c r="C49" s="20"/>
      <c r="D49" s="6" t="s">
        <v>444</v>
      </c>
      <c r="E49" s="10">
        <v>8</v>
      </c>
      <c r="F49" s="10">
        <v>6125</v>
      </c>
      <c r="G49" s="10">
        <v>49000</v>
      </c>
    </row>
    <row r="50" spans="1:7" ht="24.95" customHeight="1" x14ac:dyDescent="0.15">
      <c r="A50" s="28" t="s">
        <v>492</v>
      </c>
      <c r="B50" s="28"/>
      <c r="C50" s="28"/>
      <c r="D50" s="28"/>
      <c r="E50" s="28"/>
      <c r="F50" s="28"/>
      <c r="G50" s="12">
        <f>SUM(G48:G49)</f>
        <v>55000</v>
      </c>
    </row>
    <row r="51" spans="1:7" ht="24.95" customHeight="1" x14ac:dyDescent="0.15"/>
    <row r="52" spans="1:7" ht="20.100000000000001" customHeight="1" x14ac:dyDescent="0.15">
      <c r="A52" s="26" t="s">
        <v>468</v>
      </c>
      <c r="B52" s="26"/>
      <c r="C52" s="27" t="s">
        <v>276</v>
      </c>
      <c r="D52" s="27"/>
      <c r="E52" s="27"/>
      <c r="F52" s="27"/>
      <c r="G52" s="27"/>
    </row>
    <row r="53" spans="1:7" ht="20.100000000000001" customHeight="1" x14ac:dyDescent="0.15">
      <c r="A53" s="26" t="s">
        <v>469</v>
      </c>
      <c r="B53" s="26"/>
      <c r="C53" s="27" t="s">
        <v>493</v>
      </c>
      <c r="D53" s="27"/>
      <c r="E53" s="27"/>
      <c r="F53" s="27"/>
      <c r="G53" s="27"/>
    </row>
    <row r="54" spans="1:7" ht="15" customHeight="1" x14ac:dyDescent="0.15"/>
    <row r="55" spans="1:7" ht="24.95" customHeight="1" x14ac:dyDescent="0.15">
      <c r="A55" s="17" t="s">
        <v>647</v>
      </c>
      <c r="B55" s="17"/>
      <c r="C55" s="17"/>
      <c r="D55" s="17"/>
      <c r="E55" s="17"/>
      <c r="F55" s="17"/>
      <c r="G55" s="17"/>
    </row>
    <row r="56" spans="1:7" ht="15" customHeight="1" x14ac:dyDescent="0.15"/>
    <row r="57" spans="1:7" ht="50.1" customHeight="1" x14ac:dyDescent="0.15">
      <c r="A57" s="6" t="s">
        <v>377</v>
      </c>
      <c r="B57" s="19" t="s">
        <v>587</v>
      </c>
      <c r="C57" s="19"/>
      <c r="D57" s="6" t="s">
        <v>630</v>
      </c>
      <c r="E57" s="6" t="s">
        <v>631</v>
      </c>
      <c r="F57" s="6" t="s">
        <v>632</v>
      </c>
      <c r="G57" s="6" t="s">
        <v>633</v>
      </c>
    </row>
    <row r="58" spans="1:7" ht="15" customHeight="1" x14ac:dyDescent="0.15">
      <c r="A58" s="6">
        <v>1</v>
      </c>
      <c r="B58" s="19">
        <v>2</v>
      </c>
      <c r="C58" s="19"/>
      <c r="D58" s="6">
        <v>3</v>
      </c>
      <c r="E58" s="6">
        <v>4</v>
      </c>
      <c r="F58" s="6">
        <v>5</v>
      </c>
      <c r="G58" s="6">
        <v>6</v>
      </c>
    </row>
    <row r="59" spans="1:7" ht="39.950000000000003" customHeight="1" x14ac:dyDescent="0.15">
      <c r="A59" s="6" t="s">
        <v>481</v>
      </c>
      <c r="B59" s="20" t="s">
        <v>648</v>
      </c>
      <c r="C59" s="20"/>
      <c r="D59" s="6" t="s">
        <v>444</v>
      </c>
      <c r="E59" s="10">
        <v>171</v>
      </c>
      <c r="F59" s="10">
        <v>14619.883040000001</v>
      </c>
      <c r="G59" s="10">
        <v>2500000</v>
      </c>
    </row>
    <row r="60" spans="1:7" ht="24.95" customHeight="1" x14ac:dyDescent="0.15">
      <c r="A60" s="28" t="s">
        <v>492</v>
      </c>
      <c r="B60" s="28"/>
      <c r="C60" s="28"/>
      <c r="D60" s="28"/>
      <c r="E60" s="28"/>
      <c r="F60" s="28"/>
      <c r="G60" s="12">
        <f>SUM(G59:G59)</f>
        <v>2500000</v>
      </c>
    </row>
    <row r="61" spans="1:7" ht="24.95" customHeight="1" x14ac:dyDescent="0.15"/>
    <row r="62" spans="1:7" ht="20.100000000000001" customHeight="1" x14ac:dyDescent="0.15">
      <c r="A62" s="26" t="s">
        <v>468</v>
      </c>
      <c r="B62" s="26"/>
      <c r="C62" s="27" t="s">
        <v>276</v>
      </c>
      <c r="D62" s="27"/>
      <c r="E62" s="27"/>
      <c r="F62" s="27"/>
      <c r="G62" s="27"/>
    </row>
    <row r="63" spans="1:7" ht="20.100000000000001" customHeight="1" x14ac:dyDescent="0.15">
      <c r="A63" s="26" t="s">
        <v>469</v>
      </c>
      <c r="B63" s="26"/>
      <c r="C63" s="27" t="s">
        <v>493</v>
      </c>
      <c r="D63" s="27"/>
      <c r="E63" s="27"/>
      <c r="F63" s="27"/>
      <c r="G63" s="27"/>
    </row>
    <row r="64" spans="1:7" ht="15" customHeight="1" x14ac:dyDescent="0.15"/>
    <row r="65" spans="1:7" ht="24.95" customHeight="1" x14ac:dyDescent="0.15">
      <c r="A65" s="17" t="s">
        <v>649</v>
      </c>
      <c r="B65" s="17"/>
      <c r="C65" s="17"/>
      <c r="D65" s="17"/>
      <c r="E65" s="17"/>
      <c r="F65" s="17"/>
      <c r="G65" s="17"/>
    </row>
    <row r="66" spans="1:7" ht="15" customHeight="1" x14ac:dyDescent="0.15"/>
    <row r="67" spans="1:7" ht="50.1" customHeight="1" x14ac:dyDescent="0.15">
      <c r="A67" s="6" t="s">
        <v>377</v>
      </c>
      <c r="B67" s="19" t="s">
        <v>587</v>
      </c>
      <c r="C67" s="19"/>
      <c r="D67" s="6" t="s">
        <v>630</v>
      </c>
      <c r="E67" s="6" t="s">
        <v>631</v>
      </c>
      <c r="F67" s="6" t="s">
        <v>632</v>
      </c>
      <c r="G67" s="6" t="s">
        <v>633</v>
      </c>
    </row>
    <row r="68" spans="1:7" ht="15" customHeight="1" x14ac:dyDescent="0.15">
      <c r="A68" s="6">
        <v>1</v>
      </c>
      <c r="B68" s="19">
        <v>2</v>
      </c>
      <c r="C68" s="19"/>
      <c r="D68" s="6">
        <v>3</v>
      </c>
      <c r="E68" s="6">
        <v>4</v>
      </c>
      <c r="F68" s="6">
        <v>5</v>
      </c>
      <c r="G68" s="6">
        <v>6</v>
      </c>
    </row>
    <row r="69" spans="1:7" ht="20.100000000000001" customHeight="1" x14ac:dyDescent="0.15">
      <c r="A69" s="6" t="s">
        <v>384</v>
      </c>
      <c r="B69" s="20" t="s">
        <v>650</v>
      </c>
      <c r="C69" s="20"/>
      <c r="D69" s="6" t="s">
        <v>444</v>
      </c>
      <c r="E69" s="10">
        <v>12</v>
      </c>
      <c r="F69" s="10">
        <v>8757.0125000000007</v>
      </c>
      <c r="G69" s="10">
        <v>105084.15</v>
      </c>
    </row>
    <row r="70" spans="1:7" ht="39.950000000000003" customHeight="1" x14ac:dyDescent="0.15">
      <c r="A70" s="6" t="s">
        <v>502</v>
      </c>
      <c r="B70" s="20" t="s">
        <v>651</v>
      </c>
      <c r="C70" s="20"/>
      <c r="D70" s="6" t="s">
        <v>639</v>
      </c>
      <c r="E70" s="10">
        <v>14947.127086</v>
      </c>
      <c r="F70" s="10">
        <v>34.472850000000001</v>
      </c>
      <c r="G70" s="10">
        <v>515270.07</v>
      </c>
    </row>
    <row r="71" spans="1:7" ht="39.950000000000003" customHeight="1" x14ac:dyDescent="0.15">
      <c r="A71" s="6" t="s">
        <v>504</v>
      </c>
      <c r="B71" s="20" t="s">
        <v>652</v>
      </c>
      <c r="C71" s="20"/>
      <c r="D71" s="6" t="s">
        <v>639</v>
      </c>
      <c r="E71" s="10">
        <v>13955.777225</v>
      </c>
      <c r="F71" s="10">
        <v>41.410608000000003</v>
      </c>
      <c r="G71" s="10">
        <v>577917.22</v>
      </c>
    </row>
    <row r="72" spans="1:7" ht="20.100000000000001" customHeight="1" x14ac:dyDescent="0.15">
      <c r="A72" s="6" t="s">
        <v>506</v>
      </c>
      <c r="B72" s="20" t="s">
        <v>653</v>
      </c>
      <c r="C72" s="20"/>
      <c r="D72" s="6" t="s">
        <v>639</v>
      </c>
      <c r="E72" s="10">
        <v>12</v>
      </c>
      <c r="F72" s="10">
        <v>11258.547500000001</v>
      </c>
      <c r="G72" s="10">
        <v>135102.57</v>
      </c>
    </row>
    <row r="73" spans="1:7" ht="24.95" customHeight="1" x14ac:dyDescent="0.15">
      <c r="A73" s="28" t="s">
        <v>492</v>
      </c>
      <c r="B73" s="28"/>
      <c r="C73" s="28"/>
      <c r="D73" s="28"/>
      <c r="E73" s="28"/>
      <c r="F73" s="28"/>
      <c r="G73" s="12">
        <f>SUM(G69:G72)</f>
        <v>1333374.01</v>
      </c>
    </row>
    <row r="74" spans="1:7" ht="24.95" customHeight="1" x14ac:dyDescent="0.15"/>
    <row r="75" spans="1:7" ht="20.100000000000001" customHeight="1" x14ac:dyDescent="0.15">
      <c r="A75" s="26" t="s">
        <v>468</v>
      </c>
      <c r="B75" s="26"/>
      <c r="C75" s="27" t="s">
        <v>276</v>
      </c>
      <c r="D75" s="27"/>
      <c r="E75" s="27"/>
      <c r="F75" s="27"/>
      <c r="G75" s="27"/>
    </row>
    <row r="76" spans="1:7" ht="20.100000000000001" customHeight="1" x14ac:dyDescent="0.15">
      <c r="A76" s="26" t="s">
        <v>469</v>
      </c>
      <c r="B76" s="26"/>
      <c r="C76" s="27" t="s">
        <v>493</v>
      </c>
      <c r="D76" s="27"/>
      <c r="E76" s="27"/>
      <c r="F76" s="27"/>
      <c r="G76" s="27"/>
    </row>
    <row r="77" spans="1:7" ht="15" customHeight="1" x14ac:dyDescent="0.15"/>
    <row r="78" spans="1:7" ht="24.95" customHeight="1" x14ac:dyDescent="0.15">
      <c r="A78" s="17" t="s">
        <v>654</v>
      </c>
      <c r="B78" s="17"/>
      <c r="C78" s="17"/>
      <c r="D78" s="17"/>
      <c r="E78" s="17"/>
      <c r="F78" s="17"/>
      <c r="G78" s="17"/>
    </row>
    <row r="79" spans="1:7" ht="15" customHeight="1" x14ac:dyDescent="0.15"/>
    <row r="80" spans="1:7" ht="50.1" customHeight="1" x14ac:dyDescent="0.15">
      <c r="A80" s="6" t="s">
        <v>377</v>
      </c>
      <c r="B80" s="19" t="s">
        <v>587</v>
      </c>
      <c r="C80" s="19"/>
      <c r="D80" s="6" t="s">
        <v>630</v>
      </c>
      <c r="E80" s="6" t="s">
        <v>631</v>
      </c>
      <c r="F80" s="6" t="s">
        <v>632</v>
      </c>
      <c r="G80" s="6" t="s">
        <v>633</v>
      </c>
    </row>
    <row r="81" spans="1:7" ht="15" customHeight="1" x14ac:dyDescent="0.15">
      <c r="A81" s="6">
        <v>1</v>
      </c>
      <c r="B81" s="19">
        <v>2</v>
      </c>
      <c r="C81" s="19"/>
      <c r="D81" s="6">
        <v>3</v>
      </c>
      <c r="E81" s="6">
        <v>4</v>
      </c>
      <c r="F81" s="6">
        <v>5</v>
      </c>
      <c r="G81" s="6">
        <v>6</v>
      </c>
    </row>
    <row r="82" spans="1:7" ht="39.950000000000003" customHeight="1" x14ac:dyDescent="0.15">
      <c r="A82" s="6" t="s">
        <v>483</v>
      </c>
      <c r="B82" s="20" t="s">
        <v>655</v>
      </c>
      <c r="C82" s="20"/>
      <c r="D82" s="6" t="s">
        <v>444</v>
      </c>
      <c r="E82" s="10">
        <v>3</v>
      </c>
      <c r="F82" s="10">
        <v>20000</v>
      </c>
      <c r="G82" s="10">
        <v>60000</v>
      </c>
    </row>
    <row r="83" spans="1:7" ht="39.950000000000003" customHeight="1" x14ac:dyDescent="0.15">
      <c r="A83" s="6" t="s">
        <v>656</v>
      </c>
      <c r="B83" s="20" t="s">
        <v>657</v>
      </c>
      <c r="C83" s="20"/>
      <c r="D83" s="6" t="s">
        <v>444</v>
      </c>
      <c r="E83" s="10">
        <v>4</v>
      </c>
      <c r="F83" s="10">
        <v>58250</v>
      </c>
      <c r="G83" s="10">
        <v>233000</v>
      </c>
    </row>
    <row r="84" spans="1:7" ht="39.950000000000003" customHeight="1" x14ac:dyDescent="0.15">
      <c r="A84" s="6" t="s">
        <v>658</v>
      </c>
      <c r="B84" s="20" t="s">
        <v>659</v>
      </c>
      <c r="C84" s="20"/>
      <c r="D84" s="6" t="s">
        <v>444</v>
      </c>
      <c r="E84" s="10">
        <v>9</v>
      </c>
      <c r="F84" s="10">
        <v>23000</v>
      </c>
      <c r="G84" s="10">
        <v>207000</v>
      </c>
    </row>
    <row r="85" spans="1:7" ht="24.95" customHeight="1" x14ac:dyDescent="0.15">
      <c r="A85" s="28" t="s">
        <v>492</v>
      </c>
      <c r="B85" s="28"/>
      <c r="C85" s="28"/>
      <c r="D85" s="28"/>
      <c r="E85" s="28"/>
      <c r="F85" s="28"/>
      <c r="G85" s="12">
        <f>SUM(G82:G84)</f>
        <v>500000</v>
      </c>
    </row>
    <row r="86" spans="1:7" ht="24.95" customHeight="1" x14ac:dyDescent="0.15"/>
    <row r="87" spans="1:7" ht="20.100000000000001" customHeight="1" x14ac:dyDescent="0.15">
      <c r="A87" s="26" t="s">
        <v>468</v>
      </c>
      <c r="B87" s="26"/>
      <c r="C87" s="27" t="s">
        <v>276</v>
      </c>
      <c r="D87" s="27"/>
      <c r="E87" s="27"/>
      <c r="F87" s="27"/>
      <c r="G87" s="27"/>
    </row>
    <row r="88" spans="1:7" ht="20.100000000000001" customHeight="1" x14ac:dyDescent="0.15">
      <c r="A88" s="26" t="s">
        <v>469</v>
      </c>
      <c r="B88" s="26"/>
      <c r="C88" s="27" t="s">
        <v>493</v>
      </c>
      <c r="D88" s="27"/>
      <c r="E88" s="27"/>
      <c r="F88" s="27"/>
      <c r="G88" s="27"/>
    </row>
    <row r="89" spans="1:7" ht="15" customHeight="1" x14ac:dyDescent="0.15"/>
    <row r="90" spans="1:7" ht="24.95" customHeight="1" x14ac:dyDescent="0.15">
      <c r="A90" s="17" t="s">
        <v>634</v>
      </c>
      <c r="B90" s="17"/>
      <c r="C90" s="17"/>
      <c r="D90" s="17"/>
      <c r="E90" s="17"/>
      <c r="F90" s="17"/>
      <c r="G90" s="17"/>
    </row>
    <row r="91" spans="1:7" ht="15" customHeight="1" x14ac:dyDescent="0.15"/>
    <row r="92" spans="1:7" ht="50.1" customHeight="1" x14ac:dyDescent="0.15">
      <c r="A92" s="6" t="s">
        <v>377</v>
      </c>
      <c r="B92" s="19" t="s">
        <v>587</v>
      </c>
      <c r="C92" s="19"/>
      <c r="D92" s="6" t="s">
        <v>630</v>
      </c>
      <c r="E92" s="6" t="s">
        <v>631</v>
      </c>
      <c r="F92" s="6" t="s">
        <v>632</v>
      </c>
      <c r="G92" s="6" t="s">
        <v>633</v>
      </c>
    </row>
    <row r="93" spans="1:7" ht="15" customHeight="1" x14ac:dyDescent="0.15">
      <c r="A93" s="6">
        <v>1</v>
      </c>
      <c r="B93" s="19">
        <v>2</v>
      </c>
      <c r="C93" s="19"/>
      <c r="D93" s="6">
        <v>3</v>
      </c>
      <c r="E93" s="6">
        <v>4</v>
      </c>
      <c r="F93" s="6">
        <v>5</v>
      </c>
      <c r="G93" s="6">
        <v>6</v>
      </c>
    </row>
    <row r="94" spans="1:7" ht="20.100000000000001" customHeight="1" x14ac:dyDescent="0.15">
      <c r="A94" s="6" t="s">
        <v>660</v>
      </c>
      <c r="B94" s="20" t="s">
        <v>661</v>
      </c>
      <c r="C94" s="20"/>
      <c r="D94" s="6" t="s">
        <v>444</v>
      </c>
      <c r="E94" s="10">
        <v>10</v>
      </c>
      <c r="F94" s="10">
        <v>20000</v>
      </c>
      <c r="G94" s="10">
        <v>200000</v>
      </c>
    </row>
    <row r="95" spans="1:7" ht="20.100000000000001" customHeight="1" x14ac:dyDescent="0.15">
      <c r="A95" s="6" t="s">
        <v>488</v>
      </c>
      <c r="B95" s="20" t="s">
        <v>662</v>
      </c>
      <c r="C95" s="20"/>
      <c r="D95" s="6" t="s">
        <v>444</v>
      </c>
      <c r="E95" s="10">
        <v>10</v>
      </c>
      <c r="F95" s="10">
        <v>484925</v>
      </c>
      <c r="G95" s="10">
        <v>4849250</v>
      </c>
    </row>
    <row r="96" spans="1:7" ht="20.100000000000001" customHeight="1" x14ac:dyDescent="0.15">
      <c r="A96" s="6" t="s">
        <v>490</v>
      </c>
      <c r="B96" s="20" t="s">
        <v>663</v>
      </c>
      <c r="C96" s="20"/>
      <c r="D96" s="6" t="s">
        <v>444</v>
      </c>
      <c r="E96" s="10">
        <v>10</v>
      </c>
      <c r="F96" s="10">
        <v>44662.466</v>
      </c>
      <c r="G96" s="10">
        <v>446624.66</v>
      </c>
    </row>
    <row r="97" spans="1:7" ht="20.100000000000001" customHeight="1" x14ac:dyDescent="0.15">
      <c r="A97" s="6" t="s">
        <v>664</v>
      </c>
      <c r="B97" s="20" t="s">
        <v>665</v>
      </c>
      <c r="C97" s="20"/>
      <c r="D97" s="6" t="s">
        <v>444</v>
      </c>
      <c r="E97" s="10">
        <v>5</v>
      </c>
      <c r="F97" s="10">
        <v>1173950</v>
      </c>
      <c r="G97" s="10">
        <v>5869750</v>
      </c>
    </row>
    <row r="98" spans="1:7" ht="39.950000000000003" customHeight="1" x14ac:dyDescent="0.15">
      <c r="A98" s="6" t="s">
        <v>666</v>
      </c>
      <c r="B98" s="20" t="s">
        <v>667</v>
      </c>
      <c r="C98" s="20"/>
      <c r="D98" s="6" t="s">
        <v>444</v>
      </c>
      <c r="E98" s="10">
        <v>10</v>
      </c>
      <c r="F98" s="10">
        <v>13437.534</v>
      </c>
      <c r="G98" s="10">
        <v>134375.34</v>
      </c>
    </row>
    <row r="99" spans="1:7" ht="24.95" customHeight="1" x14ac:dyDescent="0.15">
      <c r="A99" s="28" t="s">
        <v>492</v>
      </c>
      <c r="B99" s="28"/>
      <c r="C99" s="28"/>
      <c r="D99" s="28"/>
      <c r="E99" s="28"/>
      <c r="F99" s="28"/>
      <c r="G99" s="12">
        <f>SUM(G94:G98)</f>
        <v>11500000</v>
      </c>
    </row>
    <row r="100" spans="1:7" ht="24.95" customHeight="1" x14ac:dyDescent="0.15"/>
    <row r="101" spans="1:7" ht="20.100000000000001" customHeight="1" x14ac:dyDescent="0.15">
      <c r="A101" s="26" t="s">
        <v>468</v>
      </c>
      <c r="B101" s="26"/>
      <c r="C101" s="27" t="s">
        <v>276</v>
      </c>
      <c r="D101" s="27"/>
      <c r="E101" s="27"/>
      <c r="F101" s="27"/>
      <c r="G101" s="27"/>
    </row>
    <row r="102" spans="1:7" ht="20.100000000000001" customHeight="1" x14ac:dyDescent="0.15">
      <c r="A102" s="26" t="s">
        <v>469</v>
      </c>
      <c r="B102" s="26"/>
      <c r="C102" s="27" t="s">
        <v>493</v>
      </c>
      <c r="D102" s="27"/>
      <c r="E102" s="27"/>
      <c r="F102" s="27"/>
      <c r="G102" s="27"/>
    </row>
    <row r="103" spans="1:7" ht="15" customHeight="1" x14ac:dyDescent="0.15"/>
    <row r="104" spans="1:7" ht="24.95" customHeight="1" x14ac:dyDescent="0.15">
      <c r="A104" s="17" t="s">
        <v>640</v>
      </c>
      <c r="B104" s="17"/>
      <c r="C104" s="17"/>
      <c r="D104" s="17"/>
      <c r="E104" s="17"/>
      <c r="F104" s="17"/>
      <c r="G104" s="17"/>
    </row>
    <row r="105" spans="1:7" ht="15" customHeight="1" x14ac:dyDescent="0.15"/>
    <row r="106" spans="1:7" ht="50.1" customHeight="1" x14ac:dyDescent="0.15">
      <c r="A106" s="6" t="s">
        <v>377</v>
      </c>
      <c r="B106" s="19" t="s">
        <v>587</v>
      </c>
      <c r="C106" s="19"/>
      <c r="D106" s="6" t="s">
        <v>630</v>
      </c>
      <c r="E106" s="6" t="s">
        <v>631</v>
      </c>
      <c r="F106" s="6" t="s">
        <v>632</v>
      </c>
      <c r="G106" s="6" t="s">
        <v>633</v>
      </c>
    </row>
    <row r="107" spans="1:7" ht="15" customHeight="1" x14ac:dyDescent="0.15">
      <c r="A107" s="6">
        <v>1</v>
      </c>
      <c r="B107" s="19">
        <v>2</v>
      </c>
      <c r="C107" s="19"/>
      <c r="D107" s="6">
        <v>3</v>
      </c>
      <c r="E107" s="6">
        <v>4</v>
      </c>
      <c r="F107" s="6">
        <v>5</v>
      </c>
      <c r="G107" s="6">
        <v>6</v>
      </c>
    </row>
    <row r="108" spans="1:7" ht="39.950000000000003" customHeight="1" x14ac:dyDescent="0.15">
      <c r="A108" s="6" t="s">
        <v>668</v>
      </c>
      <c r="B108" s="20" t="s">
        <v>669</v>
      </c>
      <c r="C108" s="20"/>
      <c r="D108" s="6" t="s">
        <v>444</v>
      </c>
      <c r="E108" s="10">
        <v>1</v>
      </c>
      <c r="F108" s="10">
        <v>50000</v>
      </c>
      <c r="G108" s="10">
        <v>50000</v>
      </c>
    </row>
    <row r="109" spans="1:7" ht="39.950000000000003" customHeight="1" x14ac:dyDescent="0.15">
      <c r="A109" s="6" t="s">
        <v>670</v>
      </c>
      <c r="B109" s="20" t="s">
        <v>671</v>
      </c>
      <c r="C109" s="20"/>
      <c r="D109" s="6" t="s">
        <v>444</v>
      </c>
      <c r="E109" s="10">
        <v>5</v>
      </c>
      <c r="F109" s="10">
        <v>250000</v>
      </c>
      <c r="G109" s="10">
        <v>1250000</v>
      </c>
    </row>
    <row r="110" spans="1:7" ht="20.100000000000001" customHeight="1" x14ac:dyDescent="0.15">
      <c r="A110" s="6" t="s">
        <v>672</v>
      </c>
      <c r="B110" s="20" t="s">
        <v>673</v>
      </c>
      <c r="C110" s="20"/>
      <c r="D110" s="6" t="s">
        <v>444</v>
      </c>
      <c r="E110" s="10">
        <v>25</v>
      </c>
      <c r="F110" s="10">
        <v>48000</v>
      </c>
      <c r="G110" s="10">
        <v>1200000</v>
      </c>
    </row>
    <row r="111" spans="1:7" ht="24.95" customHeight="1" x14ac:dyDescent="0.15">
      <c r="A111" s="28" t="s">
        <v>492</v>
      </c>
      <c r="B111" s="28"/>
      <c r="C111" s="28"/>
      <c r="D111" s="28"/>
      <c r="E111" s="28"/>
      <c r="F111" s="28"/>
      <c r="G111" s="12">
        <f>SUM(G108:G110)</f>
        <v>2500000</v>
      </c>
    </row>
    <row r="112" spans="1:7" ht="24.95" customHeight="1" x14ac:dyDescent="0.15"/>
    <row r="113" spans="1:7" ht="20.100000000000001" customHeight="1" x14ac:dyDescent="0.15">
      <c r="A113" s="26" t="s">
        <v>468</v>
      </c>
      <c r="B113" s="26"/>
      <c r="C113" s="27" t="s">
        <v>276</v>
      </c>
      <c r="D113" s="27"/>
      <c r="E113" s="27"/>
      <c r="F113" s="27"/>
      <c r="G113" s="27"/>
    </row>
    <row r="114" spans="1:7" ht="20.100000000000001" customHeight="1" x14ac:dyDescent="0.15">
      <c r="A114" s="26" t="s">
        <v>469</v>
      </c>
      <c r="B114" s="26"/>
      <c r="C114" s="27" t="s">
        <v>493</v>
      </c>
      <c r="D114" s="27"/>
      <c r="E114" s="27"/>
      <c r="F114" s="27"/>
      <c r="G114" s="27"/>
    </row>
    <row r="115" spans="1:7" ht="15" customHeight="1" x14ac:dyDescent="0.15"/>
    <row r="116" spans="1:7" ht="24.95" customHeight="1" x14ac:dyDescent="0.15">
      <c r="A116" s="17" t="s">
        <v>674</v>
      </c>
      <c r="B116" s="17"/>
      <c r="C116" s="17"/>
      <c r="D116" s="17"/>
      <c r="E116" s="17"/>
      <c r="F116" s="17"/>
      <c r="G116" s="17"/>
    </row>
    <row r="117" spans="1:7" ht="15" customHeight="1" x14ac:dyDescent="0.15"/>
    <row r="118" spans="1:7" ht="50.1" customHeight="1" x14ac:dyDescent="0.15">
      <c r="A118" s="6" t="s">
        <v>377</v>
      </c>
      <c r="B118" s="19" t="s">
        <v>587</v>
      </c>
      <c r="C118" s="19"/>
      <c r="D118" s="6" t="s">
        <v>630</v>
      </c>
      <c r="E118" s="6" t="s">
        <v>631</v>
      </c>
      <c r="F118" s="6" t="s">
        <v>632</v>
      </c>
      <c r="G118" s="6" t="s">
        <v>633</v>
      </c>
    </row>
    <row r="119" spans="1:7" ht="15" customHeight="1" x14ac:dyDescent="0.15">
      <c r="A119" s="6">
        <v>1</v>
      </c>
      <c r="B119" s="19">
        <v>2</v>
      </c>
      <c r="C119" s="19"/>
      <c r="D119" s="6">
        <v>3</v>
      </c>
      <c r="E119" s="6">
        <v>4</v>
      </c>
      <c r="F119" s="6">
        <v>5</v>
      </c>
      <c r="G119" s="6">
        <v>6</v>
      </c>
    </row>
    <row r="120" spans="1:7" ht="20.100000000000001" customHeight="1" x14ac:dyDescent="0.15">
      <c r="A120" s="6" t="s">
        <v>508</v>
      </c>
      <c r="B120" s="20" t="s">
        <v>675</v>
      </c>
      <c r="C120" s="20"/>
      <c r="D120" s="6" t="s">
        <v>444</v>
      </c>
      <c r="E120" s="10">
        <v>21</v>
      </c>
      <c r="F120" s="10">
        <v>6000</v>
      </c>
      <c r="G120" s="10">
        <v>126000</v>
      </c>
    </row>
    <row r="121" spans="1:7" ht="24.95" customHeight="1" x14ac:dyDescent="0.15">
      <c r="A121" s="28" t="s">
        <v>492</v>
      </c>
      <c r="B121" s="28"/>
      <c r="C121" s="28"/>
      <c r="D121" s="28"/>
      <c r="E121" s="28"/>
      <c r="F121" s="28"/>
      <c r="G121" s="12">
        <f>SUM(G120:G120)</f>
        <v>126000</v>
      </c>
    </row>
    <row r="122" spans="1:7" ht="24.95" customHeight="1" x14ac:dyDescent="0.15"/>
    <row r="123" spans="1:7" ht="20.100000000000001" customHeight="1" x14ac:dyDescent="0.15">
      <c r="A123" s="26" t="s">
        <v>468</v>
      </c>
      <c r="B123" s="26"/>
      <c r="C123" s="27" t="s">
        <v>276</v>
      </c>
      <c r="D123" s="27"/>
      <c r="E123" s="27"/>
      <c r="F123" s="27"/>
      <c r="G123" s="27"/>
    </row>
    <row r="124" spans="1:7" ht="20.100000000000001" customHeight="1" x14ac:dyDescent="0.15">
      <c r="A124" s="26" t="s">
        <v>469</v>
      </c>
      <c r="B124" s="26"/>
      <c r="C124" s="27" t="s">
        <v>493</v>
      </c>
      <c r="D124" s="27"/>
      <c r="E124" s="27"/>
      <c r="F124" s="27"/>
      <c r="G124" s="27"/>
    </row>
    <row r="125" spans="1:7" ht="15" customHeight="1" x14ac:dyDescent="0.15"/>
    <row r="126" spans="1:7" ht="24.95" customHeight="1" x14ac:dyDescent="0.15">
      <c r="A126" s="17" t="s">
        <v>676</v>
      </c>
      <c r="B126" s="17"/>
      <c r="C126" s="17"/>
      <c r="D126" s="17"/>
      <c r="E126" s="17"/>
      <c r="F126" s="17"/>
      <c r="G126" s="17"/>
    </row>
    <row r="127" spans="1:7" ht="15" customHeight="1" x14ac:dyDescent="0.15"/>
    <row r="128" spans="1:7" ht="50.1" customHeight="1" x14ac:dyDescent="0.15">
      <c r="A128" s="6" t="s">
        <v>377</v>
      </c>
      <c r="B128" s="19" t="s">
        <v>587</v>
      </c>
      <c r="C128" s="19"/>
      <c r="D128" s="6" t="s">
        <v>630</v>
      </c>
      <c r="E128" s="6" t="s">
        <v>631</v>
      </c>
      <c r="F128" s="6" t="s">
        <v>632</v>
      </c>
      <c r="G128" s="6" t="s">
        <v>633</v>
      </c>
    </row>
    <row r="129" spans="1:7" ht="15" customHeight="1" x14ac:dyDescent="0.15">
      <c r="A129" s="6">
        <v>1</v>
      </c>
      <c r="B129" s="19">
        <v>2</v>
      </c>
      <c r="C129" s="19"/>
      <c r="D129" s="6">
        <v>3</v>
      </c>
      <c r="E129" s="6">
        <v>4</v>
      </c>
      <c r="F129" s="6">
        <v>5</v>
      </c>
      <c r="G129" s="6">
        <v>6</v>
      </c>
    </row>
    <row r="130" spans="1:7" ht="20.100000000000001" customHeight="1" x14ac:dyDescent="0.15">
      <c r="A130" s="6" t="s">
        <v>677</v>
      </c>
      <c r="B130" s="20" t="s">
        <v>678</v>
      </c>
      <c r="C130" s="20"/>
      <c r="D130" s="6" t="s">
        <v>444</v>
      </c>
      <c r="E130" s="10">
        <v>2</v>
      </c>
      <c r="F130" s="10">
        <v>85000</v>
      </c>
      <c r="G130" s="10">
        <v>170000</v>
      </c>
    </row>
    <row r="131" spans="1:7" ht="24.95" customHeight="1" x14ac:dyDescent="0.15">
      <c r="A131" s="28" t="s">
        <v>492</v>
      </c>
      <c r="B131" s="28"/>
      <c r="C131" s="28"/>
      <c r="D131" s="28"/>
      <c r="E131" s="28"/>
      <c r="F131" s="28"/>
      <c r="G131" s="12">
        <f>SUM(G130:G130)</f>
        <v>170000</v>
      </c>
    </row>
    <row r="132" spans="1:7" ht="24.95" customHeight="1" x14ac:dyDescent="0.15"/>
    <row r="133" spans="1:7" ht="20.100000000000001" customHeight="1" x14ac:dyDescent="0.15">
      <c r="A133" s="26" t="s">
        <v>468</v>
      </c>
      <c r="B133" s="26"/>
      <c r="C133" s="27" t="s">
        <v>276</v>
      </c>
      <c r="D133" s="27"/>
      <c r="E133" s="27"/>
      <c r="F133" s="27"/>
      <c r="G133" s="27"/>
    </row>
    <row r="134" spans="1:7" ht="20.100000000000001" customHeight="1" x14ac:dyDescent="0.15">
      <c r="A134" s="26" t="s">
        <v>469</v>
      </c>
      <c r="B134" s="26"/>
      <c r="C134" s="27" t="s">
        <v>493</v>
      </c>
      <c r="D134" s="27"/>
      <c r="E134" s="27"/>
      <c r="F134" s="27"/>
      <c r="G134" s="27"/>
    </row>
    <row r="135" spans="1:7" ht="15" customHeight="1" x14ac:dyDescent="0.15"/>
    <row r="136" spans="1:7" ht="24.95" customHeight="1" x14ac:dyDescent="0.15">
      <c r="A136" s="17" t="s">
        <v>679</v>
      </c>
      <c r="B136" s="17"/>
      <c r="C136" s="17"/>
      <c r="D136" s="17"/>
      <c r="E136" s="17"/>
      <c r="F136" s="17"/>
      <c r="G136" s="17"/>
    </row>
    <row r="137" spans="1:7" ht="15" customHeight="1" x14ac:dyDescent="0.15"/>
    <row r="138" spans="1:7" ht="50.1" customHeight="1" x14ac:dyDescent="0.15">
      <c r="A138" s="6" t="s">
        <v>377</v>
      </c>
      <c r="B138" s="19" t="s">
        <v>587</v>
      </c>
      <c r="C138" s="19"/>
      <c r="D138" s="6" t="s">
        <v>630</v>
      </c>
      <c r="E138" s="6" t="s">
        <v>631</v>
      </c>
      <c r="F138" s="6" t="s">
        <v>632</v>
      </c>
      <c r="G138" s="6" t="s">
        <v>633</v>
      </c>
    </row>
    <row r="139" spans="1:7" ht="15" customHeight="1" x14ac:dyDescent="0.15">
      <c r="A139" s="6">
        <v>1</v>
      </c>
      <c r="B139" s="19">
        <v>2</v>
      </c>
      <c r="C139" s="19"/>
      <c r="D139" s="6">
        <v>3</v>
      </c>
      <c r="E139" s="6">
        <v>4</v>
      </c>
      <c r="F139" s="6">
        <v>5</v>
      </c>
      <c r="G139" s="6">
        <v>6</v>
      </c>
    </row>
    <row r="140" spans="1:7" ht="39.950000000000003" customHeight="1" x14ac:dyDescent="0.15">
      <c r="A140" s="6" t="s">
        <v>680</v>
      </c>
      <c r="B140" s="20" t="s">
        <v>681</v>
      </c>
      <c r="C140" s="20"/>
      <c r="D140" s="6" t="s">
        <v>444</v>
      </c>
      <c r="E140" s="10">
        <v>50</v>
      </c>
      <c r="F140" s="10">
        <v>89760.955400000006</v>
      </c>
      <c r="G140" s="10">
        <v>4488047.7699999996</v>
      </c>
    </row>
    <row r="141" spans="1:7" ht="20.100000000000001" customHeight="1" x14ac:dyDescent="0.15">
      <c r="A141" s="6" t="s">
        <v>682</v>
      </c>
      <c r="B141" s="20" t="s">
        <v>683</v>
      </c>
      <c r="C141" s="20"/>
      <c r="D141" s="6" t="s">
        <v>444</v>
      </c>
      <c r="E141" s="10">
        <v>89</v>
      </c>
      <c r="F141" s="10">
        <v>88242.844157</v>
      </c>
      <c r="G141" s="10">
        <v>7853613.1299999999</v>
      </c>
    </row>
    <row r="142" spans="1:7" ht="24.95" customHeight="1" x14ac:dyDescent="0.15">
      <c r="A142" s="28" t="s">
        <v>492</v>
      </c>
      <c r="B142" s="28"/>
      <c r="C142" s="28"/>
      <c r="D142" s="28"/>
      <c r="E142" s="28"/>
      <c r="F142" s="28"/>
      <c r="G142" s="12">
        <f>SUM(G140:G141)</f>
        <v>12341660.899999999</v>
      </c>
    </row>
    <row r="143" spans="1:7" ht="24.95" customHeight="1" x14ac:dyDescent="0.15"/>
    <row r="144" spans="1:7" ht="20.100000000000001" customHeight="1" x14ac:dyDescent="0.15">
      <c r="A144" s="26" t="s">
        <v>468</v>
      </c>
      <c r="B144" s="26"/>
      <c r="C144" s="27" t="s">
        <v>276</v>
      </c>
      <c r="D144" s="27"/>
      <c r="E144" s="27"/>
      <c r="F144" s="27"/>
      <c r="G144" s="27"/>
    </row>
    <row r="145" spans="1:7" ht="20.100000000000001" customHeight="1" x14ac:dyDescent="0.15">
      <c r="A145" s="26" t="s">
        <v>469</v>
      </c>
      <c r="B145" s="26"/>
      <c r="C145" s="27" t="s">
        <v>493</v>
      </c>
      <c r="D145" s="27"/>
      <c r="E145" s="27"/>
      <c r="F145" s="27"/>
      <c r="G145" s="27"/>
    </row>
    <row r="146" spans="1:7" ht="15" customHeight="1" x14ac:dyDescent="0.15"/>
    <row r="147" spans="1:7" ht="24.95" customHeight="1" x14ac:dyDescent="0.15">
      <c r="A147" s="17" t="s">
        <v>684</v>
      </c>
      <c r="B147" s="17"/>
      <c r="C147" s="17"/>
      <c r="D147" s="17"/>
      <c r="E147" s="17"/>
      <c r="F147" s="17"/>
      <c r="G147" s="17"/>
    </row>
    <row r="148" spans="1:7" ht="15" customHeight="1" x14ac:dyDescent="0.15"/>
    <row r="149" spans="1:7" ht="50.1" customHeight="1" x14ac:dyDescent="0.15">
      <c r="A149" s="6" t="s">
        <v>377</v>
      </c>
      <c r="B149" s="19" t="s">
        <v>587</v>
      </c>
      <c r="C149" s="19"/>
      <c r="D149" s="6" t="s">
        <v>630</v>
      </c>
      <c r="E149" s="6" t="s">
        <v>631</v>
      </c>
      <c r="F149" s="6" t="s">
        <v>632</v>
      </c>
      <c r="G149" s="6" t="s">
        <v>633</v>
      </c>
    </row>
    <row r="150" spans="1:7" ht="15" customHeight="1" x14ac:dyDescent="0.15">
      <c r="A150" s="6">
        <v>1</v>
      </c>
      <c r="B150" s="19">
        <v>2</v>
      </c>
      <c r="C150" s="19"/>
      <c r="D150" s="6">
        <v>3</v>
      </c>
      <c r="E150" s="6">
        <v>4</v>
      </c>
      <c r="F150" s="6">
        <v>5</v>
      </c>
      <c r="G150" s="6">
        <v>6</v>
      </c>
    </row>
    <row r="151" spans="1:7" ht="20.100000000000001" customHeight="1" x14ac:dyDescent="0.15">
      <c r="A151" s="6" t="s">
        <v>578</v>
      </c>
      <c r="B151" s="20" t="s">
        <v>685</v>
      </c>
      <c r="C151" s="20"/>
      <c r="D151" s="6" t="s">
        <v>639</v>
      </c>
      <c r="E151" s="10">
        <v>34657.946150000003</v>
      </c>
      <c r="F151" s="10">
        <v>349.15</v>
      </c>
      <c r="G151" s="10">
        <v>12100821.9</v>
      </c>
    </row>
    <row r="152" spans="1:7" ht="39.950000000000003" customHeight="1" x14ac:dyDescent="0.15">
      <c r="A152" s="6" t="s">
        <v>686</v>
      </c>
      <c r="B152" s="20" t="s">
        <v>687</v>
      </c>
      <c r="C152" s="20"/>
      <c r="D152" s="6" t="s">
        <v>444</v>
      </c>
      <c r="E152" s="10">
        <v>25000</v>
      </c>
      <c r="F152" s="10">
        <v>200</v>
      </c>
      <c r="G152" s="10">
        <v>5000000</v>
      </c>
    </row>
    <row r="153" spans="1:7" ht="24.95" customHeight="1" x14ac:dyDescent="0.15">
      <c r="A153" s="28" t="s">
        <v>492</v>
      </c>
      <c r="B153" s="28"/>
      <c r="C153" s="28"/>
      <c r="D153" s="28"/>
      <c r="E153" s="28"/>
      <c r="F153" s="28"/>
      <c r="G153" s="12">
        <f>SUM(G151:G152)</f>
        <v>17100821.899999999</v>
      </c>
    </row>
    <row r="154" spans="1:7" ht="24.95" customHeight="1" x14ac:dyDescent="0.15"/>
    <row r="155" spans="1:7" ht="20.100000000000001" customHeight="1" x14ac:dyDescent="0.15">
      <c r="A155" s="26" t="s">
        <v>468</v>
      </c>
      <c r="B155" s="26"/>
      <c r="C155" s="27" t="s">
        <v>276</v>
      </c>
      <c r="D155" s="27"/>
      <c r="E155" s="27"/>
      <c r="F155" s="27"/>
      <c r="G155" s="27"/>
    </row>
    <row r="156" spans="1:7" ht="20.100000000000001" customHeight="1" x14ac:dyDescent="0.15">
      <c r="A156" s="26" t="s">
        <v>469</v>
      </c>
      <c r="B156" s="26"/>
      <c r="C156" s="27" t="s">
        <v>493</v>
      </c>
      <c r="D156" s="27"/>
      <c r="E156" s="27"/>
      <c r="F156" s="27"/>
      <c r="G156" s="27"/>
    </row>
    <row r="157" spans="1:7" ht="15" customHeight="1" x14ac:dyDescent="0.15"/>
    <row r="158" spans="1:7" ht="24.95" customHeight="1" x14ac:dyDescent="0.15">
      <c r="A158" s="17" t="s">
        <v>688</v>
      </c>
      <c r="B158" s="17"/>
      <c r="C158" s="17"/>
      <c r="D158" s="17"/>
      <c r="E158" s="17"/>
      <c r="F158" s="17"/>
      <c r="G158" s="17"/>
    </row>
    <row r="159" spans="1:7" ht="15" customHeight="1" x14ac:dyDescent="0.15"/>
    <row r="160" spans="1:7" ht="50.1" customHeight="1" x14ac:dyDescent="0.15">
      <c r="A160" s="6" t="s">
        <v>377</v>
      </c>
      <c r="B160" s="19" t="s">
        <v>587</v>
      </c>
      <c r="C160" s="19"/>
      <c r="D160" s="6" t="s">
        <v>630</v>
      </c>
      <c r="E160" s="6" t="s">
        <v>631</v>
      </c>
      <c r="F160" s="6" t="s">
        <v>632</v>
      </c>
      <c r="G160" s="6" t="s">
        <v>633</v>
      </c>
    </row>
    <row r="161" spans="1:7" ht="15" customHeight="1" x14ac:dyDescent="0.15">
      <c r="A161" s="6">
        <v>1</v>
      </c>
      <c r="B161" s="19">
        <v>2</v>
      </c>
      <c r="C161" s="19"/>
      <c r="D161" s="6">
        <v>3</v>
      </c>
      <c r="E161" s="6">
        <v>4</v>
      </c>
      <c r="F161" s="6">
        <v>5</v>
      </c>
      <c r="G161" s="6">
        <v>6</v>
      </c>
    </row>
    <row r="162" spans="1:7" ht="20.100000000000001" customHeight="1" x14ac:dyDescent="0.15">
      <c r="A162" s="6" t="s">
        <v>580</v>
      </c>
      <c r="B162" s="20" t="s">
        <v>689</v>
      </c>
      <c r="C162" s="20"/>
      <c r="D162" s="6" t="s">
        <v>444</v>
      </c>
      <c r="E162" s="10">
        <v>25000</v>
      </c>
      <c r="F162" s="10">
        <v>52</v>
      </c>
      <c r="G162" s="10">
        <v>1300000</v>
      </c>
    </row>
    <row r="163" spans="1:7" ht="24.95" customHeight="1" x14ac:dyDescent="0.15">
      <c r="A163" s="28" t="s">
        <v>492</v>
      </c>
      <c r="B163" s="28"/>
      <c r="C163" s="28"/>
      <c r="D163" s="28"/>
      <c r="E163" s="28"/>
      <c r="F163" s="28"/>
      <c r="G163" s="12">
        <f>SUM(G162:G162)</f>
        <v>1300000</v>
      </c>
    </row>
    <row r="164" spans="1:7" ht="24.95" customHeight="1" x14ac:dyDescent="0.15"/>
    <row r="165" spans="1:7" ht="20.100000000000001" customHeight="1" x14ac:dyDescent="0.15">
      <c r="A165" s="26" t="s">
        <v>468</v>
      </c>
      <c r="B165" s="26"/>
      <c r="C165" s="27" t="s">
        <v>276</v>
      </c>
      <c r="D165" s="27"/>
      <c r="E165" s="27"/>
      <c r="F165" s="27"/>
      <c r="G165" s="27"/>
    </row>
    <row r="166" spans="1:7" ht="20.100000000000001" customHeight="1" x14ac:dyDescent="0.15">
      <c r="A166" s="26" t="s">
        <v>469</v>
      </c>
      <c r="B166" s="26"/>
      <c r="C166" s="27" t="s">
        <v>493</v>
      </c>
      <c r="D166" s="27"/>
      <c r="E166" s="27"/>
      <c r="F166" s="27"/>
      <c r="G166" s="27"/>
    </row>
    <row r="167" spans="1:7" ht="15" customHeight="1" x14ac:dyDescent="0.15"/>
    <row r="168" spans="1:7" ht="24.95" customHeight="1" x14ac:dyDescent="0.15">
      <c r="A168" s="17" t="s">
        <v>690</v>
      </c>
      <c r="B168" s="17"/>
      <c r="C168" s="17"/>
      <c r="D168" s="17"/>
      <c r="E168" s="17"/>
      <c r="F168" s="17"/>
      <c r="G168" s="17"/>
    </row>
    <row r="169" spans="1:7" ht="15" customHeight="1" x14ac:dyDescent="0.15"/>
    <row r="170" spans="1:7" ht="50.1" customHeight="1" x14ac:dyDescent="0.15">
      <c r="A170" s="6" t="s">
        <v>377</v>
      </c>
      <c r="B170" s="19" t="s">
        <v>587</v>
      </c>
      <c r="C170" s="19"/>
      <c r="D170" s="6" t="s">
        <v>630</v>
      </c>
      <c r="E170" s="6" t="s">
        <v>631</v>
      </c>
      <c r="F170" s="6" t="s">
        <v>632</v>
      </c>
      <c r="G170" s="6" t="s">
        <v>633</v>
      </c>
    </row>
    <row r="171" spans="1:7" ht="15" customHeight="1" x14ac:dyDescent="0.15">
      <c r="A171" s="6">
        <v>1</v>
      </c>
      <c r="B171" s="19">
        <v>2</v>
      </c>
      <c r="C171" s="19"/>
      <c r="D171" s="6">
        <v>3</v>
      </c>
      <c r="E171" s="6">
        <v>4</v>
      </c>
      <c r="F171" s="6">
        <v>5</v>
      </c>
      <c r="G171" s="6">
        <v>6</v>
      </c>
    </row>
    <row r="172" spans="1:7" ht="39.950000000000003" customHeight="1" x14ac:dyDescent="0.15">
      <c r="A172" s="6" t="s">
        <v>582</v>
      </c>
      <c r="B172" s="20" t="s">
        <v>691</v>
      </c>
      <c r="C172" s="20"/>
      <c r="D172" s="6" t="s">
        <v>444</v>
      </c>
      <c r="E172" s="10">
        <v>5000</v>
      </c>
      <c r="F172" s="10">
        <v>200</v>
      </c>
      <c r="G172" s="10">
        <v>1000000</v>
      </c>
    </row>
    <row r="173" spans="1:7" ht="24.95" customHeight="1" x14ac:dyDescent="0.15">
      <c r="A173" s="28" t="s">
        <v>492</v>
      </c>
      <c r="B173" s="28"/>
      <c r="C173" s="28"/>
      <c r="D173" s="28"/>
      <c r="E173" s="28"/>
      <c r="F173" s="28"/>
      <c r="G173" s="12">
        <f>SUM(G172:G172)</f>
        <v>1000000</v>
      </c>
    </row>
    <row r="174" spans="1:7" ht="24.95" customHeight="1" x14ac:dyDescent="0.15"/>
    <row r="175" spans="1:7" ht="20.100000000000001" customHeight="1" x14ac:dyDescent="0.15">
      <c r="A175" s="26" t="s">
        <v>468</v>
      </c>
      <c r="B175" s="26"/>
      <c r="C175" s="27" t="s">
        <v>276</v>
      </c>
      <c r="D175" s="27"/>
      <c r="E175" s="27"/>
      <c r="F175" s="27"/>
      <c r="G175" s="27"/>
    </row>
    <row r="176" spans="1:7" ht="20.100000000000001" customHeight="1" x14ac:dyDescent="0.15">
      <c r="A176" s="26" t="s">
        <v>469</v>
      </c>
      <c r="B176" s="26"/>
      <c r="C176" s="27" t="s">
        <v>493</v>
      </c>
      <c r="D176" s="27"/>
      <c r="E176" s="27"/>
      <c r="F176" s="27"/>
      <c r="G176" s="27"/>
    </row>
    <row r="177" spans="1:7" ht="15" customHeight="1" x14ac:dyDescent="0.15"/>
    <row r="178" spans="1:7" ht="24.95" customHeight="1" x14ac:dyDescent="0.15">
      <c r="A178" s="17" t="s">
        <v>692</v>
      </c>
      <c r="B178" s="17"/>
      <c r="C178" s="17"/>
      <c r="D178" s="17"/>
      <c r="E178" s="17"/>
      <c r="F178" s="17"/>
      <c r="G178" s="17"/>
    </row>
    <row r="179" spans="1:7" ht="15" customHeight="1" x14ac:dyDescent="0.15"/>
    <row r="180" spans="1:7" ht="50.1" customHeight="1" x14ac:dyDescent="0.15">
      <c r="A180" s="6" t="s">
        <v>377</v>
      </c>
      <c r="B180" s="19" t="s">
        <v>587</v>
      </c>
      <c r="C180" s="19"/>
      <c r="D180" s="6" t="s">
        <v>630</v>
      </c>
      <c r="E180" s="6" t="s">
        <v>631</v>
      </c>
      <c r="F180" s="6" t="s">
        <v>632</v>
      </c>
      <c r="G180" s="6" t="s">
        <v>633</v>
      </c>
    </row>
    <row r="181" spans="1:7" ht="15" customHeight="1" x14ac:dyDescent="0.15">
      <c r="A181" s="6">
        <v>1</v>
      </c>
      <c r="B181" s="19">
        <v>2</v>
      </c>
      <c r="C181" s="19"/>
      <c r="D181" s="6">
        <v>3</v>
      </c>
      <c r="E181" s="6">
        <v>4</v>
      </c>
      <c r="F181" s="6">
        <v>5</v>
      </c>
      <c r="G181" s="6">
        <v>6</v>
      </c>
    </row>
    <row r="182" spans="1:7" ht="20.100000000000001" customHeight="1" x14ac:dyDescent="0.15">
      <c r="A182" s="6" t="s">
        <v>584</v>
      </c>
      <c r="B182" s="20" t="s">
        <v>693</v>
      </c>
      <c r="C182" s="20"/>
      <c r="D182" s="6" t="s">
        <v>444</v>
      </c>
      <c r="E182" s="10">
        <v>3780</v>
      </c>
      <c r="F182" s="10">
        <v>942.85714299999995</v>
      </c>
      <c r="G182" s="10">
        <v>3564000</v>
      </c>
    </row>
    <row r="183" spans="1:7" ht="24.95" customHeight="1" x14ac:dyDescent="0.15">
      <c r="A183" s="28" t="s">
        <v>492</v>
      </c>
      <c r="B183" s="28"/>
      <c r="C183" s="28"/>
      <c r="D183" s="28"/>
      <c r="E183" s="28"/>
      <c r="F183" s="28"/>
      <c r="G183" s="12">
        <f>SUM(G182:G182)</f>
        <v>3564000</v>
      </c>
    </row>
    <row r="184" spans="1:7" ht="24.95" customHeight="1" x14ac:dyDescent="0.15"/>
    <row r="185" spans="1:7" ht="20.100000000000001" customHeight="1" x14ac:dyDescent="0.15">
      <c r="A185" s="26" t="s">
        <v>468</v>
      </c>
      <c r="B185" s="26"/>
      <c r="C185" s="27" t="s">
        <v>276</v>
      </c>
      <c r="D185" s="27"/>
      <c r="E185" s="27"/>
      <c r="F185" s="27"/>
      <c r="G185" s="27"/>
    </row>
    <row r="186" spans="1:7" ht="20.100000000000001" customHeight="1" x14ac:dyDescent="0.15">
      <c r="A186" s="26" t="s">
        <v>469</v>
      </c>
      <c r="B186" s="26"/>
      <c r="C186" s="27" t="s">
        <v>522</v>
      </c>
      <c r="D186" s="27"/>
      <c r="E186" s="27"/>
      <c r="F186" s="27"/>
      <c r="G186" s="27"/>
    </row>
    <row r="187" spans="1:7" ht="15" customHeight="1" x14ac:dyDescent="0.15"/>
    <row r="188" spans="1:7" ht="24.95" customHeight="1" x14ac:dyDescent="0.15">
      <c r="A188" s="17" t="s">
        <v>643</v>
      </c>
      <c r="B188" s="17"/>
      <c r="C188" s="17"/>
      <c r="D188" s="17"/>
      <c r="E188" s="17"/>
      <c r="F188" s="17"/>
      <c r="G188" s="17"/>
    </row>
    <row r="189" spans="1:7" ht="15" customHeight="1" x14ac:dyDescent="0.15"/>
    <row r="190" spans="1:7" ht="50.1" customHeight="1" x14ac:dyDescent="0.15">
      <c r="A190" s="6" t="s">
        <v>377</v>
      </c>
      <c r="B190" s="19" t="s">
        <v>587</v>
      </c>
      <c r="C190" s="19"/>
      <c r="D190" s="6" t="s">
        <v>630</v>
      </c>
      <c r="E190" s="6" t="s">
        <v>631</v>
      </c>
      <c r="F190" s="6" t="s">
        <v>632</v>
      </c>
      <c r="G190" s="6" t="s">
        <v>633</v>
      </c>
    </row>
    <row r="191" spans="1:7" ht="15" customHeight="1" x14ac:dyDescent="0.15">
      <c r="A191" s="6">
        <v>1</v>
      </c>
      <c r="B191" s="19">
        <v>2</v>
      </c>
      <c r="C191" s="19"/>
      <c r="D191" s="6">
        <v>3</v>
      </c>
      <c r="E191" s="6">
        <v>4</v>
      </c>
      <c r="F191" s="6">
        <v>5</v>
      </c>
      <c r="G191" s="6">
        <v>6</v>
      </c>
    </row>
    <row r="192" spans="1:7" ht="20.100000000000001" customHeight="1" x14ac:dyDescent="0.15">
      <c r="A192" s="6" t="s">
        <v>532</v>
      </c>
      <c r="B192" s="20" t="s">
        <v>694</v>
      </c>
      <c r="C192" s="20"/>
      <c r="D192" s="6" t="s">
        <v>639</v>
      </c>
      <c r="E192" s="10">
        <v>12</v>
      </c>
      <c r="F192" s="10">
        <v>72937.066667000006</v>
      </c>
      <c r="G192" s="10">
        <v>875244.8</v>
      </c>
    </row>
    <row r="193" spans="1:7" ht="20.100000000000001" customHeight="1" x14ac:dyDescent="0.15">
      <c r="A193" s="6" t="s">
        <v>534</v>
      </c>
      <c r="B193" s="20" t="s">
        <v>695</v>
      </c>
      <c r="C193" s="20"/>
      <c r="D193" s="6" t="s">
        <v>639</v>
      </c>
      <c r="E193" s="10">
        <v>12</v>
      </c>
      <c r="F193" s="10">
        <v>215737.93333299999</v>
      </c>
      <c r="G193" s="10">
        <v>2588855.2000000002</v>
      </c>
    </row>
    <row r="194" spans="1:7" ht="20.100000000000001" customHeight="1" x14ac:dyDescent="0.15">
      <c r="A194" s="6" t="s">
        <v>536</v>
      </c>
      <c r="B194" s="20" t="s">
        <v>696</v>
      </c>
      <c r="C194" s="20"/>
      <c r="D194" s="6" t="s">
        <v>444</v>
      </c>
      <c r="E194" s="10">
        <v>12</v>
      </c>
      <c r="F194" s="10">
        <v>3125</v>
      </c>
      <c r="G194" s="10">
        <v>37500</v>
      </c>
    </row>
    <row r="195" spans="1:7" ht="24.95" customHeight="1" x14ac:dyDescent="0.15">
      <c r="A195" s="28" t="s">
        <v>492</v>
      </c>
      <c r="B195" s="28"/>
      <c r="C195" s="28"/>
      <c r="D195" s="28"/>
      <c r="E195" s="28"/>
      <c r="F195" s="28"/>
      <c r="G195" s="12">
        <f>SUM(G192:G194)</f>
        <v>3501600</v>
      </c>
    </row>
    <row r="196" spans="1:7" ht="24.95" customHeight="1" x14ac:dyDescent="0.15"/>
    <row r="197" spans="1:7" ht="20.100000000000001" customHeight="1" x14ac:dyDescent="0.15">
      <c r="A197" s="26" t="s">
        <v>468</v>
      </c>
      <c r="B197" s="26"/>
      <c r="C197" s="27" t="s">
        <v>276</v>
      </c>
      <c r="D197" s="27"/>
      <c r="E197" s="27"/>
      <c r="F197" s="27"/>
      <c r="G197" s="27"/>
    </row>
    <row r="198" spans="1:7" ht="20.100000000000001" customHeight="1" x14ac:dyDescent="0.15">
      <c r="A198" s="26" t="s">
        <v>469</v>
      </c>
      <c r="B198" s="26"/>
      <c r="C198" s="27" t="s">
        <v>522</v>
      </c>
      <c r="D198" s="27"/>
      <c r="E198" s="27"/>
      <c r="F198" s="27"/>
      <c r="G198" s="27"/>
    </row>
    <row r="199" spans="1:7" ht="15" customHeight="1" x14ac:dyDescent="0.15"/>
    <row r="200" spans="1:7" ht="24.95" customHeight="1" x14ac:dyDescent="0.15">
      <c r="A200" s="17" t="s">
        <v>649</v>
      </c>
      <c r="B200" s="17"/>
      <c r="C200" s="17"/>
      <c r="D200" s="17"/>
      <c r="E200" s="17"/>
      <c r="F200" s="17"/>
      <c r="G200" s="17"/>
    </row>
    <row r="201" spans="1:7" ht="15" customHeight="1" x14ac:dyDescent="0.15"/>
    <row r="202" spans="1:7" ht="50.1" customHeight="1" x14ac:dyDescent="0.15">
      <c r="A202" s="6" t="s">
        <v>377</v>
      </c>
      <c r="B202" s="19" t="s">
        <v>587</v>
      </c>
      <c r="C202" s="19"/>
      <c r="D202" s="6" t="s">
        <v>630</v>
      </c>
      <c r="E202" s="6" t="s">
        <v>631</v>
      </c>
      <c r="F202" s="6" t="s">
        <v>632</v>
      </c>
      <c r="G202" s="6" t="s">
        <v>633</v>
      </c>
    </row>
    <row r="203" spans="1:7" ht="15" customHeight="1" x14ac:dyDescent="0.15">
      <c r="A203" s="6">
        <v>1</v>
      </c>
      <c r="B203" s="19">
        <v>2</v>
      </c>
      <c r="C203" s="19"/>
      <c r="D203" s="6">
        <v>3</v>
      </c>
      <c r="E203" s="6">
        <v>4</v>
      </c>
      <c r="F203" s="6">
        <v>5</v>
      </c>
      <c r="G203" s="6">
        <v>6</v>
      </c>
    </row>
    <row r="204" spans="1:7" ht="20.100000000000001" customHeight="1" x14ac:dyDescent="0.15">
      <c r="A204" s="6" t="s">
        <v>525</v>
      </c>
      <c r="B204" s="20" t="s">
        <v>697</v>
      </c>
      <c r="C204" s="20"/>
      <c r="D204" s="6" t="s">
        <v>639</v>
      </c>
      <c r="E204" s="10">
        <v>12</v>
      </c>
      <c r="F204" s="10">
        <v>207202.130833</v>
      </c>
      <c r="G204" s="10">
        <v>2486425.5699999998</v>
      </c>
    </row>
    <row r="205" spans="1:7" ht="39.950000000000003" customHeight="1" x14ac:dyDescent="0.15">
      <c r="A205" s="6" t="s">
        <v>526</v>
      </c>
      <c r="B205" s="20" t="s">
        <v>698</v>
      </c>
      <c r="C205" s="20"/>
      <c r="D205" s="6" t="s">
        <v>639</v>
      </c>
      <c r="E205" s="10">
        <v>21996.293709599999</v>
      </c>
      <c r="F205" s="10">
        <v>28.206641000000001</v>
      </c>
      <c r="G205" s="10">
        <v>620441.56000000006</v>
      </c>
    </row>
    <row r="206" spans="1:7" ht="20.100000000000001" customHeight="1" x14ac:dyDescent="0.15">
      <c r="A206" s="6" t="s">
        <v>527</v>
      </c>
      <c r="B206" s="20" t="s">
        <v>699</v>
      </c>
      <c r="C206" s="20"/>
      <c r="D206" s="6" t="s">
        <v>639</v>
      </c>
      <c r="E206" s="10">
        <v>20166.811799999999</v>
      </c>
      <c r="F206" s="10">
        <v>30.047992000000001</v>
      </c>
      <c r="G206" s="10">
        <v>605972.19999999995</v>
      </c>
    </row>
    <row r="207" spans="1:7" ht="39.950000000000003" customHeight="1" x14ac:dyDescent="0.15">
      <c r="A207" s="6" t="s">
        <v>700</v>
      </c>
      <c r="B207" s="20" t="s">
        <v>701</v>
      </c>
      <c r="C207" s="20"/>
      <c r="D207" s="6" t="s">
        <v>639</v>
      </c>
      <c r="E207" s="10">
        <v>31224.0208929</v>
      </c>
      <c r="F207" s="10">
        <v>30.047992000000001</v>
      </c>
      <c r="G207" s="10">
        <v>938219.13</v>
      </c>
    </row>
    <row r="208" spans="1:7" ht="24.95" customHeight="1" x14ac:dyDescent="0.15">
      <c r="A208" s="28" t="s">
        <v>492</v>
      </c>
      <c r="B208" s="28"/>
      <c r="C208" s="28"/>
      <c r="D208" s="28"/>
      <c r="E208" s="28"/>
      <c r="F208" s="28"/>
      <c r="G208" s="12">
        <f>SUM(G204:G207)</f>
        <v>4651058.46</v>
      </c>
    </row>
    <row r="209" spans="1:7" ht="24.95" customHeight="1" x14ac:dyDescent="0.15"/>
    <row r="210" spans="1:7" ht="20.100000000000001" customHeight="1" x14ac:dyDescent="0.15">
      <c r="A210" s="26" t="s">
        <v>468</v>
      </c>
      <c r="B210" s="26"/>
      <c r="C210" s="27" t="s">
        <v>276</v>
      </c>
      <c r="D210" s="27"/>
      <c r="E210" s="27"/>
      <c r="F210" s="27"/>
      <c r="G210" s="27"/>
    </row>
    <row r="211" spans="1:7" ht="20.100000000000001" customHeight="1" x14ac:dyDescent="0.15">
      <c r="A211" s="26" t="s">
        <v>469</v>
      </c>
      <c r="B211" s="26"/>
      <c r="C211" s="27" t="s">
        <v>522</v>
      </c>
      <c r="D211" s="27"/>
      <c r="E211" s="27"/>
      <c r="F211" s="27"/>
      <c r="G211" s="27"/>
    </row>
    <row r="212" spans="1:7" ht="15" customHeight="1" x14ac:dyDescent="0.15"/>
    <row r="213" spans="1:7" ht="24.95" customHeight="1" x14ac:dyDescent="0.15">
      <c r="A213" s="17" t="s">
        <v>634</v>
      </c>
      <c r="B213" s="17"/>
      <c r="C213" s="17"/>
      <c r="D213" s="17"/>
      <c r="E213" s="17"/>
      <c r="F213" s="17"/>
      <c r="G213" s="17"/>
    </row>
    <row r="214" spans="1:7" ht="15" customHeight="1" x14ac:dyDescent="0.15"/>
    <row r="215" spans="1:7" ht="50.1" customHeight="1" x14ac:dyDescent="0.15">
      <c r="A215" s="6" t="s">
        <v>377</v>
      </c>
      <c r="B215" s="19" t="s">
        <v>587</v>
      </c>
      <c r="C215" s="19"/>
      <c r="D215" s="6" t="s">
        <v>630</v>
      </c>
      <c r="E215" s="6" t="s">
        <v>631</v>
      </c>
      <c r="F215" s="6" t="s">
        <v>632</v>
      </c>
      <c r="G215" s="6" t="s">
        <v>633</v>
      </c>
    </row>
    <row r="216" spans="1:7" ht="15" customHeight="1" x14ac:dyDescent="0.15">
      <c r="A216" s="6">
        <v>1</v>
      </c>
      <c r="B216" s="19">
        <v>2</v>
      </c>
      <c r="C216" s="19"/>
      <c r="D216" s="6">
        <v>3</v>
      </c>
      <c r="E216" s="6">
        <v>4</v>
      </c>
      <c r="F216" s="6">
        <v>5</v>
      </c>
      <c r="G216" s="6">
        <v>6</v>
      </c>
    </row>
    <row r="217" spans="1:7" ht="20.100000000000001" customHeight="1" x14ac:dyDescent="0.15">
      <c r="A217" s="6" t="s">
        <v>548</v>
      </c>
      <c r="B217" s="20" t="s">
        <v>702</v>
      </c>
      <c r="C217" s="20"/>
      <c r="D217" s="6" t="s">
        <v>444</v>
      </c>
      <c r="E217" s="10">
        <v>12</v>
      </c>
      <c r="F217" s="10">
        <v>65750.016667000004</v>
      </c>
      <c r="G217" s="10">
        <v>789000.2</v>
      </c>
    </row>
    <row r="218" spans="1:7" ht="39.950000000000003" customHeight="1" x14ac:dyDescent="0.15">
      <c r="A218" s="6" t="s">
        <v>550</v>
      </c>
      <c r="B218" s="20" t="s">
        <v>703</v>
      </c>
      <c r="C218" s="20"/>
      <c r="D218" s="6" t="s">
        <v>444</v>
      </c>
      <c r="E218" s="10">
        <v>10</v>
      </c>
      <c r="F218" s="10">
        <v>160000</v>
      </c>
      <c r="G218" s="10">
        <v>1600000</v>
      </c>
    </row>
    <row r="219" spans="1:7" ht="39.950000000000003" customHeight="1" x14ac:dyDescent="0.15">
      <c r="A219" s="6" t="s">
        <v>552</v>
      </c>
      <c r="B219" s="20" t="s">
        <v>704</v>
      </c>
      <c r="C219" s="20"/>
      <c r="D219" s="6" t="s">
        <v>444</v>
      </c>
      <c r="E219" s="10">
        <v>12</v>
      </c>
      <c r="F219" s="10">
        <v>45005.25</v>
      </c>
      <c r="G219" s="10">
        <v>540063</v>
      </c>
    </row>
    <row r="220" spans="1:7" ht="39.950000000000003" customHeight="1" x14ac:dyDescent="0.15">
      <c r="A220" s="6" t="s">
        <v>554</v>
      </c>
      <c r="B220" s="20" t="s">
        <v>705</v>
      </c>
      <c r="C220" s="20"/>
      <c r="D220" s="6" t="s">
        <v>444</v>
      </c>
      <c r="E220" s="10">
        <v>100</v>
      </c>
      <c r="F220" s="10">
        <v>182706.079</v>
      </c>
      <c r="G220" s="10">
        <v>18270607.899999999</v>
      </c>
    </row>
    <row r="221" spans="1:7" ht="39.950000000000003" customHeight="1" x14ac:dyDescent="0.15">
      <c r="A221" s="6" t="s">
        <v>556</v>
      </c>
      <c r="B221" s="20" t="s">
        <v>706</v>
      </c>
      <c r="C221" s="20"/>
      <c r="D221" s="6" t="s">
        <v>444</v>
      </c>
      <c r="E221" s="10">
        <v>10</v>
      </c>
      <c r="F221" s="10">
        <v>64415</v>
      </c>
      <c r="G221" s="10">
        <v>644150</v>
      </c>
    </row>
    <row r="222" spans="1:7" ht="39.950000000000003" customHeight="1" x14ac:dyDescent="0.15">
      <c r="A222" s="6" t="s">
        <v>558</v>
      </c>
      <c r="B222" s="20" t="s">
        <v>707</v>
      </c>
      <c r="C222" s="20"/>
      <c r="D222" s="6" t="s">
        <v>444</v>
      </c>
      <c r="E222" s="10">
        <v>12</v>
      </c>
      <c r="F222" s="10">
        <v>28908.333330000001</v>
      </c>
      <c r="G222" s="10">
        <v>346900</v>
      </c>
    </row>
    <row r="223" spans="1:7" ht="39.950000000000003" customHeight="1" x14ac:dyDescent="0.15">
      <c r="A223" s="6" t="s">
        <v>560</v>
      </c>
      <c r="B223" s="20" t="s">
        <v>708</v>
      </c>
      <c r="C223" s="20"/>
      <c r="D223" s="6" t="s">
        <v>444</v>
      </c>
      <c r="E223" s="10">
        <v>10</v>
      </c>
      <c r="F223" s="10">
        <v>7800</v>
      </c>
      <c r="G223" s="10">
        <v>78000</v>
      </c>
    </row>
    <row r="224" spans="1:7" ht="39.950000000000003" customHeight="1" x14ac:dyDescent="0.15">
      <c r="A224" s="6" t="s">
        <v>562</v>
      </c>
      <c r="B224" s="20" t="s">
        <v>709</v>
      </c>
      <c r="C224" s="20"/>
      <c r="D224" s="6" t="s">
        <v>444</v>
      </c>
      <c r="E224" s="10">
        <v>12</v>
      </c>
      <c r="F224" s="10">
        <v>45416.666599999997</v>
      </c>
      <c r="G224" s="10">
        <v>545000</v>
      </c>
    </row>
    <row r="225" spans="1:7" ht="24.95" customHeight="1" x14ac:dyDescent="0.15">
      <c r="A225" s="28" t="s">
        <v>492</v>
      </c>
      <c r="B225" s="28"/>
      <c r="C225" s="28"/>
      <c r="D225" s="28"/>
      <c r="E225" s="28"/>
      <c r="F225" s="28"/>
      <c r="G225" s="12">
        <f>SUM(G217:G224)</f>
        <v>22813721.099999998</v>
      </c>
    </row>
    <row r="226" spans="1:7" ht="24.95" customHeight="1" x14ac:dyDescent="0.15"/>
    <row r="227" spans="1:7" ht="20.100000000000001" customHeight="1" x14ac:dyDescent="0.15">
      <c r="A227" s="26" t="s">
        <v>468</v>
      </c>
      <c r="B227" s="26"/>
      <c r="C227" s="27" t="s">
        <v>276</v>
      </c>
      <c r="D227" s="27"/>
      <c r="E227" s="27"/>
      <c r="F227" s="27"/>
      <c r="G227" s="27"/>
    </row>
    <row r="228" spans="1:7" ht="20.100000000000001" customHeight="1" x14ac:dyDescent="0.15">
      <c r="A228" s="26" t="s">
        <v>469</v>
      </c>
      <c r="B228" s="26"/>
      <c r="C228" s="27" t="s">
        <v>522</v>
      </c>
      <c r="D228" s="27"/>
      <c r="E228" s="27"/>
      <c r="F228" s="27"/>
      <c r="G228" s="27"/>
    </row>
    <row r="229" spans="1:7" ht="15" customHeight="1" x14ac:dyDescent="0.15"/>
    <row r="230" spans="1:7" ht="24.95" customHeight="1" x14ac:dyDescent="0.15">
      <c r="A230" s="17" t="s">
        <v>640</v>
      </c>
      <c r="B230" s="17"/>
      <c r="C230" s="17"/>
      <c r="D230" s="17"/>
      <c r="E230" s="17"/>
      <c r="F230" s="17"/>
      <c r="G230" s="17"/>
    </row>
    <row r="231" spans="1:7" ht="15" customHeight="1" x14ac:dyDescent="0.15"/>
    <row r="232" spans="1:7" ht="50.1" customHeight="1" x14ac:dyDescent="0.15">
      <c r="A232" s="6" t="s">
        <v>377</v>
      </c>
      <c r="B232" s="19" t="s">
        <v>587</v>
      </c>
      <c r="C232" s="19"/>
      <c r="D232" s="6" t="s">
        <v>630</v>
      </c>
      <c r="E232" s="6" t="s">
        <v>631</v>
      </c>
      <c r="F232" s="6" t="s">
        <v>632</v>
      </c>
      <c r="G232" s="6" t="s">
        <v>633</v>
      </c>
    </row>
    <row r="233" spans="1:7" ht="15" customHeight="1" x14ac:dyDescent="0.15">
      <c r="A233" s="6">
        <v>1</v>
      </c>
      <c r="B233" s="19">
        <v>2</v>
      </c>
      <c r="C233" s="19"/>
      <c r="D233" s="6">
        <v>3</v>
      </c>
      <c r="E233" s="6">
        <v>4</v>
      </c>
      <c r="F233" s="6">
        <v>5</v>
      </c>
      <c r="G233" s="6">
        <v>6</v>
      </c>
    </row>
    <row r="234" spans="1:7" ht="39.950000000000003" customHeight="1" x14ac:dyDescent="0.15">
      <c r="A234" s="6" t="s">
        <v>538</v>
      </c>
      <c r="B234" s="20" t="s">
        <v>710</v>
      </c>
      <c r="C234" s="20"/>
      <c r="D234" s="6" t="s">
        <v>444</v>
      </c>
      <c r="E234" s="10">
        <v>603</v>
      </c>
      <c r="F234" s="10">
        <v>2480.9231840000002</v>
      </c>
      <c r="G234" s="10">
        <v>1495996.68</v>
      </c>
    </row>
    <row r="235" spans="1:7" ht="20.100000000000001" customHeight="1" x14ac:dyDescent="0.15">
      <c r="A235" s="6" t="s">
        <v>539</v>
      </c>
      <c r="B235" s="20" t="s">
        <v>711</v>
      </c>
      <c r="C235" s="20"/>
      <c r="D235" s="6" t="s">
        <v>639</v>
      </c>
      <c r="E235" s="10">
        <v>12</v>
      </c>
      <c r="F235" s="10">
        <v>2188820.19416</v>
      </c>
      <c r="G235" s="10">
        <v>26265842.329999998</v>
      </c>
    </row>
    <row r="236" spans="1:7" ht="20.100000000000001" customHeight="1" x14ac:dyDescent="0.15">
      <c r="A236" s="6" t="s">
        <v>540</v>
      </c>
      <c r="B236" s="20" t="s">
        <v>712</v>
      </c>
      <c r="C236" s="20"/>
      <c r="D236" s="6" t="s">
        <v>444</v>
      </c>
      <c r="E236" s="10">
        <v>7</v>
      </c>
      <c r="F236" s="10">
        <v>66321.688599999994</v>
      </c>
      <c r="G236" s="10">
        <v>464251.82</v>
      </c>
    </row>
    <row r="237" spans="1:7" ht="20.100000000000001" customHeight="1" x14ac:dyDescent="0.15">
      <c r="A237" s="6" t="s">
        <v>542</v>
      </c>
      <c r="B237" s="20" t="s">
        <v>713</v>
      </c>
      <c r="C237" s="20"/>
      <c r="D237" s="6" t="s">
        <v>444</v>
      </c>
      <c r="E237" s="10">
        <v>1</v>
      </c>
      <c r="F237" s="10">
        <v>100000</v>
      </c>
      <c r="G237" s="10">
        <v>100000</v>
      </c>
    </row>
    <row r="238" spans="1:7" ht="39.950000000000003" customHeight="1" x14ac:dyDescent="0.15">
      <c r="A238" s="6" t="s">
        <v>544</v>
      </c>
      <c r="B238" s="20" t="s">
        <v>714</v>
      </c>
      <c r="C238" s="20"/>
      <c r="D238" s="6" t="s">
        <v>639</v>
      </c>
      <c r="E238" s="10">
        <v>10</v>
      </c>
      <c r="F238" s="10">
        <v>100000</v>
      </c>
      <c r="G238" s="10">
        <v>1000000</v>
      </c>
    </row>
    <row r="239" spans="1:7" ht="39.950000000000003" customHeight="1" x14ac:dyDescent="0.15">
      <c r="A239" s="6" t="s">
        <v>546</v>
      </c>
      <c r="B239" s="20" t="s">
        <v>715</v>
      </c>
      <c r="C239" s="20"/>
      <c r="D239" s="6" t="s">
        <v>444</v>
      </c>
      <c r="E239" s="10">
        <v>6</v>
      </c>
      <c r="F239" s="10">
        <v>103487.73330000001</v>
      </c>
      <c r="G239" s="10">
        <v>620926.4</v>
      </c>
    </row>
    <row r="240" spans="1:7" ht="60" customHeight="1" x14ac:dyDescent="0.15">
      <c r="A240" s="6" t="s">
        <v>108</v>
      </c>
      <c r="B240" s="20" t="s">
        <v>716</v>
      </c>
      <c r="C240" s="20"/>
      <c r="D240" s="6" t="s">
        <v>444</v>
      </c>
      <c r="E240" s="10">
        <v>9</v>
      </c>
      <c r="F240" s="10">
        <v>38888.888889000002</v>
      </c>
      <c r="G240" s="10">
        <v>350000</v>
      </c>
    </row>
    <row r="241" spans="1:7" ht="24.95" customHeight="1" x14ac:dyDescent="0.15">
      <c r="A241" s="28" t="s">
        <v>492</v>
      </c>
      <c r="B241" s="28"/>
      <c r="C241" s="28"/>
      <c r="D241" s="28"/>
      <c r="E241" s="28"/>
      <c r="F241" s="28"/>
      <c r="G241" s="12">
        <f>SUM(G234:G240)</f>
        <v>30297017.229999997</v>
      </c>
    </row>
    <row r="242" spans="1:7" ht="24.95" customHeight="1" x14ac:dyDescent="0.15"/>
    <row r="243" spans="1:7" ht="20.100000000000001" customHeight="1" x14ac:dyDescent="0.15">
      <c r="A243" s="26" t="s">
        <v>468</v>
      </c>
      <c r="B243" s="26"/>
      <c r="C243" s="27" t="s">
        <v>276</v>
      </c>
      <c r="D243" s="27"/>
      <c r="E243" s="27"/>
      <c r="F243" s="27"/>
      <c r="G243" s="27"/>
    </row>
    <row r="244" spans="1:7" ht="20.100000000000001" customHeight="1" x14ac:dyDescent="0.15">
      <c r="A244" s="26" t="s">
        <v>469</v>
      </c>
      <c r="B244" s="26"/>
      <c r="C244" s="27" t="s">
        <v>522</v>
      </c>
      <c r="D244" s="27"/>
      <c r="E244" s="27"/>
      <c r="F244" s="27"/>
      <c r="G244" s="27"/>
    </row>
    <row r="245" spans="1:7" ht="15" customHeight="1" x14ac:dyDescent="0.15"/>
    <row r="246" spans="1:7" ht="24.95" customHeight="1" x14ac:dyDescent="0.15">
      <c r="A246" s="17" t="s">
        <v>674</v>
      </c>
      <c r="B246" s="17"/>
      <c r="C246" s="17"/>
      <c r="D246" s="17"/>
      <c r="E246" s="17"/>
      <c r="F246" s="17"/>
      <c r="G246" s="17"/>
    </row>
    <row r="247" spans="1:7" ht="15" customHeight="1" x14ac:dyDescent="0.15"/>
    <row r="248" spans="1:7" ht="50.1" customHeight="1" x14ac:dyDescent="0.15">
      <c r="A248" s="6" t="s">
        <v>377</v>
      </c>
      <c r="B248" s="19" t="s">
        <v>587</v>
      </c>
      <c r="C248" s="19"/>
      <c r="D248" s="6" t="s">
        <v>630</v>
      </c>
      <c r="E248" s="6" t="s">
        <v>631</v>
      </c>
      <c r="F248" s="6" t="s">
        <v>632</v>
      </c>
      <c r="G248" s="6" t="s">
        <v>633</v>
      </c>
    </row>
    <row r="249" spans="1:7" ht="15" customHeight="1" x14ac:dyDescent="0.15">
      <c r="A249" s="6">
        <v>1</v>
      </c>
      <c r="B249" s="19">
        <v>2</v>
      </c>
      <c r="C249" s="19"/>
      <c r="D249" s="6">
        <v>3</v>
      </c>
      <c r="E249" s="6">
        <v>4</v>
      </c>
      <c r="F249" s="6">
        <v>5</v>
      </c>
      <c r="G249" s="6">
        <v>6</v>
      </c>
    </row>
    <row r="250" spans="1:7" ht="20.100000000000001" customHeight="1" x14ac:dyDescent="0.15">
      <c r="A250" s="6" t="s">
        <v>523</v>
      </c>
      <c r="B250" s="20" t="s">
        <v>717</v>
      </c>
      <c r="C250" s="20"/>
      <c r="D250" s="6" t="s">
        <v>639</v>
      </c>
      <c r="E250" s="10">
        <v>20</v>
      </c>
      <c r="F250" s="10">
        <v>7250</v>
      </c>
      <c r="G250" s="10">
        <v>145000</v>
      </c>
    </row>
    <row r="251" spans="1:7" ht="24.95" customHeight="1" x14ac:dyDescent="0.15">
      <c r="A251" s="28" t="s">
        <v>492</v>
      </c>
      <c r="B251" s="28"/>
      <c r="C251" s="28"/>
      <c r="D251" s="28"/>
      <c r="E251" s="28"/>
      <c r="F251" s="28"/>
      <c r="G251" s="12">
        <f>SUM(G250:G250)</f>
        <v>145000</v>
      </c>
    </row>
    <row r="252" spans="1:7" ht="24.95" customHeight="1" x14ac:dyDescent="0.15"/>
    <row r="253" spans="1:7" ht="20.100000000000001" customHeight="1" x14ac:dyDescent="0.15">
      <c r="A253" s="26" t="s">
        <v>468</v>
      </c>
      <c r="B253" s="26"/>
      <c r="C253" s="27" t="s">
        <v>276</v>
      </c>
      <c r="D253" s="27"/>
      <c r="E253" s="27"/>
      <c r="F253" s="27"/>
      <c r="G253" s="27"/>
    </row>
    <row r="254" spans="1:7" ht="20.100000000000001" customHeight="1" x14ac:dyDescent="0.15">
      <c r="A254" s="26" t="s">
        <v>469</v>
      </c>
      <c r="B254" s="26"/>
      <c r="C254" s="27" t="s">
        <v>522</v>
      </c>
      <c r="D254" s="27"/>
      <c r="E254" s="27"/>
      <c r="F254" s="27"/>
      <c r="G254" s="27"/>
    </row>
    <row r="255" spans="1:7" ht="15" customHeight="1" x14ac:dyDescent="0.15"/>
    <row r="256" spans="1:7" ht="24.95" customHeight="1" x14ac:dyDescent="0.15">
      <c r="A256" s="17" t="s">
        <v>679</v>
      </c>
      <c r="B256" s="17"/>
      <c r="C256" s="17"/>
      <c r="D256" s="17"/>
      <c r="E256" s="17"/>
      <c r="F256" s="17"/>
      <c r="G256" s="17"/>
    </row>
    <row r="257" spans="1:7" ht="15" customHeight="1" x14ac:dyDescent="0.15"/>
    <row r="258" spans="1:7" ht="50.1" customHeight="1" x14ac:dyDescent="0.15">
      <c r="A258" s="6" t="s">
        <v>377</v>
      </c>
      <c r="B258" s="19" t="s">
        <v>587</v>
      </c>
      <c r="C258" s="19"/>
      <c r="D258" s="6" t="s">
        <v>630</v>
      </c>
      <c r="E258" s="6" t="s">
        <v>631</v>
      </c>
      <c r="F258" s="6" t="s">
        <v>632</v>
      </c>
      <c r="G258" s="6" t="s">
        <v>633</v>
      </c>
    </row>
    <row r="259" spans="1:7" ht="15" customHeight="1" x14ac:dyDescent="0.15">
      <c r="A259" s="6">
        <v>1</v>
      </c>
      <c r="B259" s="19">
        <v>2</v>
      </c>
      <c r="C259" s="19"/>
      <c r="D259" s="6">
        <v>3</v>
      </c>
      <c r="E259" s="6">
        <v>4</v>
      </c>
      <c r="F259" s="6">
        <v>5</v>
      </c>
      <c r="G259" s="6">
        <v>6</v>
      </c>
    </row>
    <row r="260" spans="1:7" ht="39.950000000000003" customHeight="1" x14ac:dyDescent="0.15">
      <c r="A260" s="6" t="s">
        <v>718</v>
      </c>
      <c r="B260" s="20" t="s">
        <v>719</v>
      </c>
      <c r="C260" s="20"/>
      <c r="D260" s="6" t="s">
        <v>444</v>
      </c>
      <c r="E260" s="10">
        <v>20</v>
      </c>
      <c r="F260" s="10">
        <v>4334.5559999999996</v>
      </c>
      <c r="G260" s="10">
        <v>86691.12</v>
      </c>
    </row>
    <row r="261" spans="1:7" ht="39.950000000000003" customHeight="1" x14ac:dyDescent="0.15">
      <c r="A261" s="6" t="s">
        <v>720</v>
      </c>
      <c r="B261" s="20" t="s">
        <v>721</v>
      </c>
      <c r="C261" s="20"/>
      <c r="D261" s="6" t="s">
        <v>444</v>
      </c>
      <c r="E261" s="10">
        <v>3</v>
      </c>
      <c r="F261" s="10">
        <v>100000</v>
      </c>
      <c r="G261" s="10">
        <v>300000</v>
      </c>
    </row>
    <row r="262" spans="1:7" ht="39.950000000000003" customHeight="1" x14ac:dyDescent="0.15">
      <c r="A262" s="6" t="s">
        <v>357</v>
      </c>
      <c r="B262" s="20" t="s">
        <v>722</v>
      </c>
      <c r="C262" s="20"/>
      <c r="D262" s="6" t="s">
        <v>444</v>
      </c>
      <c r="E262" s="10">
        <v>80</v>
      </c>
      <c r="F262" s="10">
        <v>97666.361000000004</v>
      </c>
      <c r="G262" s="10">
        <v>7813308.8799999999</v>
      </c>
    </row>
    <row r="263" spans="1:7" ht="39.950000000000003" customHeight="1" x14ac:dyDescent="0.15">
      <c r="A263" s="6" t="s">
        <v>723</v>
      </c>
      <c r="B263" s="20" t="s">
        <v>724</v>
      </c>
      <c r="C263" s="20"/>
      <c r="D263" s="6" t="s">
        <v>444</v>
      </c>
      <c r="E263" s="10">
        <v>32</v>
      </c>
      <c r="F263" s="10">
        <v>100000</v>
      </c>
      <c r="G263" s="10">
        <v>3200000</v>
      </c>
    </row>
    <row r="264" spans="1:7" ht="24.95" customHeight="1" x14ac:dyDescent="0.15">
      <c r="A264" s="28" t="s">
        <v>492</v>
      </c>
      <c r="B264" s="28"/>
      <c r="C264" s="28"/>
      <c r="D264" s="28"/>
      <c r="E264" s="28"/>
      <c r="F264" s="28"/>
      <c r="G264" s="12">
        <f>SUM(G260:G263)</f>
        <v>11400000</v>
      </c>
    </row>
    <row r="265" spans="1:7" ht="24.95" customHeight="1" x14ac:dyDescent="0.15"/>
    <row r="266" spans="1:7" ht="20.100000000000001" customHeight="1" x14ac:dyDescent="0.15">
      <c r="A266" s="26" t="s">
        <v>468</v>
      </c>
      <c r="B266" s="26"/>
      <c r="C266" s="27" t="s">
        <v>276</v>
      </c>
      <c r="D266" s="27"/>
      <c r="E266" s="27"/>
      <c r="F266" s="27"/>
      <c r="G266" s="27"/>
    </row>
    <row r="267" spans="1:7" ht="20.100000000000001" customHeight="1" x14ac:dyDescent="0.15">
      <c r="A267" s="26" t="s">
        <v>469</v>
      </c>
      <c r="B267" s="26"/>
      <c r="C267" s="27" t="s">
        <v>522</v>
      </c>
      <c r="D267" s="27"/>
      <c r="E267" s="27"/>
      <c r="F267" s="27"/>
      <c r="G267" s="27"/>
    </row>
    <row r="268" spans="1:7" ht="15" customHeight="1" x14ac:dyDescent="0.15"/>
    <row r="269" spans="1:7" ht="24.95" customHeight="1" x14ac:dyDescent="0.15">
      <c r="A269" s="17" t="s">
        <v>725</v>
      </c>
      <c r="B269" s="17"/>
      <c r="C269" s="17"/>
      <c r="D269" s="17"/>
      <c r="E269" s="17"/>
      <c r="F269" s="17"/>
      <c r="G269" s="17"/>
    </row>
    <row r="270" spans="1:7" ht="15" customHeight="1" x14ac:dyDescent="0.15"/>
    <row r="271" spans="1:7" ht="50.1" customHeight="1" x14ac:dyDescent="0.15">
      <c r="A271" s="6" t="s">
        <v>377</v>
      </c>
      <c r="B271" s="19" t="s">
        <v>587</v>
      </c>
      <c r="C271" s="19"/>
      <c r="D271" s="6" t="s">
        <v>630</v>
      </c>
      <c r="E271" s="6" t="s">
        <v>631</v>
      </c>
      <c r="F271" s="6" t="s">
        <v>632</v>
      </c>
      <c r="G271" s="6" t="s">
        <v>633</v>
      </c>
    </row>
    <row r="272" spans="1:7" ht="15" customHeight="1" x14ac:dyDescent="0.15">
      <c r="A272" s="6">
        <v>1</v>
      </c>
      <c r="B272" s="19">
        <v>2</v>
      </c>
      <c r="C272" s="19"/>
      <c r="D272" s="6">
        <v>3</v>
      </c>
      <c r="E272" s="6">
        <v>4</v>
      </c>
      <c r="F272" s="6">
        <v>5</v>
      </c>
      <c r="G272" s="6">
        <v>6</v>
      </c>
    </row>
    <row r="273" spans="1:7" ht="39.950000000000003" customHeight="1" x14ac:dyDescent="0.15">
      <c r="A273" s="6" t="s">
        <v>564</v>
      </c>
      <c r="B273" s="20" t="s">
        <v>726</v>
      </c>
      <c r="C273" s="20"/>
      <c r="D273" s="6" t="s">
        <v>444</v>
      </c>
      <c r="E273" s="10">
        <v>9242</v>
      </c>
      <c r="F273" s="10">
        <v>43.280675000000002</v>
      </c>
      <c r="G273" s="10">
        <v>400000</v>
      </c>
    </row>
    <row r="274" spans="1:7" ht="24.95" customHeight="1" x14ac:dyDescent="0.15">
      <c r="A274" s="28" t="s">
        <v>492</v>
      </c>
      <c r="B274" s="28"/>
      <c r="C274" s="28"/>
      <c r="D274" s="28"/>
      <c r="E274" s="28"/>
      <c r="F274" s="28"/>
      <c r="G274" s="12">
        <f>SUM(G273:G273)</f>
        <v>400000</v>
      </c>
    </row>
    <row r="275" spans="1:7" ht="24.95" customHeight="1" x14ac:dyDescent="0.15"/>
    <row r="276" spans="1:7" ht="20.100000000000001" customHeight="1" x14ac:dyDescent="0.15">
      <c r="A276" s="26" t="s">
        <v>468</v>
      </c>
      <c r="B276" s="26"/>
      <c r="C276" s="27" t="s">
        <v>276</v>
      </c>
      <c r="D276" s="27"/>
      <c r="E276" s="27"/>
      <c r="F276" s="27"/>
      <c r="G276" s="27"/>
    </row>
    <row r="277" spans="1:7" ht="20.100000000000001" customHeight="1" x14ac:dyDescent="0.15">
      <c r="A277" s="26" t="s">
        <v>469</v>
      </c>
      <c r="B277" s="26"/>
      <c r="C277" s="27" t="s">
        <v>522</v>
      </c>
      <c r="D277" s="27"/>
      <c r="E277" s="27"/>
      <c r="F277" s="27"/>
      <c r="G277" s="27"/>
    </row>
    <row r="278" spans="1:7" ht="15" customHeight="1" x14ac:dyDescent="0.15"/>
    <row r="279" spans="1:7" ht="24.95" customHeight="1" x14ac:dyDescent="0.15">
      <c r="A279" s="17" t="s">
        <v>688</v>
      </c>
      <c r="B279" s="17"/>
      <c r="C279" s="17"/>
      <c r="D279" s="17"/>
      <c r="E279" s="17"/>
      <c r="F279" s="17"/>
      <c r="G279" s="17"/>
    </row>
    <row r="280" spans="1:7" ht="15" customHeight="1" x14ac:dyDescent="0.15"/>
    <row r="281" spans="1:7" ht="50.1" customHeight="1" x14ac:dyDescent="0.15">
      <c r="A281" s="6" t="s">
        <v>377</v>
      </c>
      <c r="B281" s="19" t="s">
        <v>587</v>
      </c>
      <c r="C281" s="19"/>
      <c r="D281" s="6" t="s">
        <v>630</v>
      </c>
      <c r="E281" s="6" t="s">
        <v>631</v>
      </c>
      <c r="F281" s="6" t="s">
        <v>632</v>
      </c>
      <c r="G281" s="6" t="s">
        <v>633</v>
      </c>
    </row>
    <row r="282" spans="1:7" ht="15" customHeight="1" x14ac:dyDescent="0.15">
      <c r="A282" s="6">
        <v>1</v>
      </c>
      <c r="B282" s="19">
        <v>2</v>
      </c>
      <c r="C282" s="19"/>
      <c r="D282" s="6">
        <v>3</v>
      </c>
      <c r="E282" s="6">
        <v>4</v>
      </c>
      <c r="F282" s="6">
        <v>5</v>
      </c>
      <c r="G282" s="6">
        <v>6</v>
      </c>
    </row>
    <row r="283" spans="1:7" ht="20.100000000000001" customHeight="1" x14ac:dyDescent="0.15">
      <c r="A283" s="6" t="s">
        <v>565</v>
      </c>
      <c r="B283" s="20" t="s">
        <v>727</v>
      </c>
      <c r="C283" s="20"/>
      <c r="D283" s="6" t="s">
        <v>639</v>
      </c>
      <c r="E283" s="10">
        <v>59683.319680000001</v>
      </c>
      <c r="F283" s="10">
        <v>73.260000000000005</v>
      </c>
      <c r="G283" s="10">
        <v>4372400</v>
      </c>
    </row>
    <row r="284" spans="1:7" ht="24.95" customHeight="1" x14ac:dyDescent="0.15">
      <c r="A284" s="28" t="s">
        <v>492</v>
      </c>
      <c r="B284" s="28"/>
      <c r="C284" s="28"/>
      <c r="D284" s="28"/>
      <c r="E284" s="28"/>
      <c r="F284" s="28"/>
      <c r="G284" s="12">
        <f>SUM(G283:G283)</f>
        <v>4372400</v>
      </c>
    </row>
    <row r="285" spans="1:7" ht="24.95" customHeight="1" x14ac:dyDescent="0.15"/>
    <row r="286" spans="1:7" ht="20.100000000000001" customHeight="1" x14ac:dyDescent="0.15">
      <c r="A286" s="26" t="s">
        <v>468</v>
      </c>
      <c r="B286" s="26"/>
      <c r="C286" s="27" t="s">
        <v>276</v>
      </c>
      <c r="D286" s="27"/>
      <c r="E286" s="27"/>
      <c r="F286" s="27"/>
      <c r="G286" s="27"/>
    </row>
    <row r="287" spans="1:7" ht="20.100000000000001" customHeight="1" x14ac:dyDescent="0.15">
      <c r="A287" s="26" t="s">
        <v>469</v>
      </c>
      <c r="B287" s="26"/>
      <c r="C287" s="27" t="s">
        <v>522</v>
      </c>
      <c r="D287" s="27"/>
      <c r="E287" s="27"/>
      <c r="F287" s="27"/>
      <c r="G287" s="27"/>
    </row>
    <row r="288" spans="1:7" ht="15" customHeight="1" x14ac:dyDescent="0.15"/>
    <row r="289" spans="1:7" ht="24.95" customHeight="1" x14ac:dyDescent="0.15">
      <c r="A289" s="17" t="s">
        <v>690</v>
      </c>
      <c r="B289" s="17"/>
      <c r="C289" s="17"/>
      <c r="D289" s="17"/>
      <c r="E289" s="17"/>
      <c r="F289" s="17"/>
      <c r="G289" s="17"/>
    </row>
    <row r="290" spans="1:7" ht="15" customHeight="1" x14ac:dyDescent="0.15"/>
    <row r="291" spans="1:7" ht="50.1" customHeight="1" x14ac:dyDescent="0.15">
      <c r="A291" s="6" t="s">
        <v>377</v>
      </c>
      <c r="B291" s="19" t="s">
        <v>587</v>
      </c>
      <c r="C291" s="19"/>
      <c r="D291" s="6" t="s">
        <v>630</v>
      </c>
      <c r="E291" s="6" t="s">
        <v>631</v>
      </c>
      <c r="F291" s="6" t="s">
        <v>632</v>
      </c>
      <c r="G291" s="6" t="s">
        <v>633</v>
      </c>
    </row>
    <row r="292" spans="1:7" ht="15" customHeight="1" x14ac:dyDescent="0.15">
      <c r="A292" s="6">
        <v>1</v>
      </c>
      <c r="B292" s="19">
        <v>2</v>
      </c>
      <c r="C292" s="19"/>
      <c r="D292" s="6">
        <v>3</v>
      </c>
      <c r="E292" s="6">
        <v>4</v>
      </c>
      <c r="F292" s="6">
        <v>5</v>
      </c>
      <c r="G292" s="6">
        <v>6</v>
      </c>
    </row>
    <row r="293" spans="1:7" ht="39.950000000000003" customHeight="1" x14ac:dyDescent="0.15">
      <c r="A293" s="6" t="s">
        <v>567</v>
      </c>
      <c r="B293" s="20" t="s">
        <v>728</v>
      </c>
      <c r="C293" s="20"/>
      <c r="D293" s="6" t="s">
        <v>639</v>
      </c>
      <c r="E293" s="10">
        <v>4766</v>
      </c>
      <c r="F293" s="10">
        <v>566.85526200000004</v>
      </c>
      <c r="G293" s="10">
        <v>2701632.18</v>
      </c>
    </row>
    <row r="294" spans="1:7" ht="39.950000000000003" customHeight="1" x14ac:dyDescent="0.15">
      <c r="A294" s="6" t="s">
        <v>138</v>
      </c>
      <c r="B294" s="20" t="s">
        <v>729</v>
      </c>
      <c r="C294" s="20"/>
      <c r="D294" s="6" t="s">
        <v>444</v>
      </c>
      <c r="E294" s="10">
        <v>382.41283377399998</v>
      </c>
      <c r="F294" s="10">
        <v>1568.9849999999999</v>
      </c>
      <c r="G294" s="10">
        <v>600000</v>
      </c>
    </row>
    <row r="295" spans="1:7" ht="24.95" customHeight="1" x14ac:dyDescent="0.15">
      <c r="A295" s="28" t="s">
        <v>492</v>
      </c>
      <c r="B295" s="28"/>
      <c r="C295" s="28"/>
      <c r="D295" s="28"/>
      <c r="E295" s="28"/>
      <c r="F295" s="28"/>
      <c r="G295" s="12">
        <f>SUM(G293:G294)</f>
        <v>3301632.18</v>
      </c>
    </row>
    <row r="296" spans="1:7" ht="24.95" customHeight="1" x14ac:dyDescent="0.15"/>
    <row r="297" spans="1:7" ht="20.100000000000001" customHeight="1" x14ac:dyDescent="0.15">
      <c r="A297" s="26" t="s">
        <v>468</v>
      </c>
      <c r="B297" s="26"/>
      <c r="C297" s="27" t="s">
        <v>276</v>
      </c>
      <c r="D297" s="27"/>
      <c r="E297" s="27"/>
      <c r="F297" s="27"/>
      <c r="G297" s="27"/>
    </row>
    <row r="298" spans="1:7" ht="20.100000000000001" customHeight="1" x14ac:dyDescent="0.15">
      <c r="A298" s="26" t="s">
        <v>469</v>
      </c>
      <c r="B298" s="26"/>
      <c r="C298" s="27" t="s">
        <v>522</v>
      </c>
      <c r="D298" s="27"/>
      <c r="E298" s="27"/>
      <c r="F298" s="27"/>
      <c r="G298" s="27"/>
    </row>
    <row r="299" spans="1:7" ht="15" customHeight="1" x14ac:dyDescent="0.15"/>
    <row r="300" spans="1:7" ht="24.95" customHeight="1" x14ac:dyDescent="0.15">
      <c r="A300" s="17" t="s">
        <v>692</v>
      </c>
      <c r="B300" s="17"/>
      <c r="C300" s="17"/>
      <c r="D300" s="17"/>
      <c r="E300" s="17"/>
      <c r="F300" s="17"/>
      <c r="G300" s="17"/>
    </row>
    <row r="301" spans="1:7" ht="15" customHeight="1" x14ac:dyDescent="0.15"/>
    <row r="302" spans="1:7" ht="50.1" customHeight="1" x14ac:dyDescent="0.15">
      <c r="A302" s="6" t="s">
        <v>377</v>
      </c>
      <c r="B302" s="19" t="s">
        <v>587</v>
      </c>
      <c r="C302" s="19"/>
      <c r="D302" s="6" t="s">
        <v>630</v>
      </c>
      <c r="E302" s="6" t="s">
        <v>631</v>
      </c>
      <c r="F302" s="6" t="s">
        <v>632</v>
      </c>
      <c r="G302" s="6" t="s">
        <v>633</v>
      </c>
    </row>
    <row r="303" spans="1:7" ht="15" customHeight="1" x14ac:dyDescent="0.15">
      <c r="A303" s="6">
        <v>1</v>
      </c>
      <c r="B303" s="19">
        <v>2</v>
      </c>
      <c r="C303" s="19"/>
      <c r="D303" s="6">
        <v>3</v>
      </c>
      <c r="E303" s="6">
        <v>4</v>
      </c>
      <c r="F303" s="6">
        <v>5</v>
      </c>
      <c r="G303" s="6">
        <v>6</v>
      </c>
    </row>
    <row r="304" spans="1:7" ht="20.100000000000001" customHeight="1" x14ac:dyDescent="0.15">
      <c r="A304" s="6" t="s">
        <v>569</v>
      </c>
      <c r="B304" s="20" t="s">
        <v>730</v>
      </c>
      <c r="C304" s="20"/>
      <c r="D304" s="6" t="s">
        <v>444</v>
      </c>
      <c r="E304" s="10">
        <v>1207</v>
      </c>
      <c r="F304" s="10">
        <v>311.84999099999999</v>
      </c>
      <c r="G304" s="10">
        <v>376402.94</v>
      </c>
    </row>
    <row r="305" spans="1:7" ht="39.950000000000003" customHeight="1" x14ac:dyDescent="0.15">
      <c r="A305" s="6" t="s">
        <v>570</v>
      </c>
      <c r="B305" s="20" t="s">
        <v>731</v>
      </c>
      <c r="C305" s="20"/>
      <c r="D305" s="6" t="s">
        <v>444</v>
      </c>
      <c r="E305" s="10">
        <v>2043</v>
      </c>
      <c r="F305" s="10">
        <v>369.78994999999998</v>
      </c>
      <c r="G305" s="10">
        <v>755480.87</v>
      </c>
    </row>
    <row r="306" spans="1:7" ht="20.100000000000001" customHeight="1" x14ac:dyDescent="0.15">
      <c r="A306" s="6" t="s">
        <v>572</v>
      </c>
      <c r="B306" s="20" t="s">
        <v>732</v>
      </c>
      <c r="C306" s="20"/>
      <c r="D306" s="6" t="s">
        <v>444</v>
      </c>
      <c r="E306" s="10">
        <v>6990.0011599999998</v>
      </c>
      <c r="F306" s="10">
        <v>85.83</v>
      </c>
      <c r="G306" s="10">
        <v>599951.80000000005</v>
      </c>
    </row>
    <row r="307" spans="1:7" ht="20.100000000000001" customHeight="1" x14ac:dyDescent="0.15">
      <c r="A307" s="6" t="s">
        <v>574</v>
      </c>
      <c r="B307" s="20" t="s">
        <v>733</v>
      </c>
      <c r="C307" s="20"/>
      <c r="D307" s="6" t="s">
        <v>444</v>
      </c>
      <c r="E307" s="10">
        <v>732</v>
      </c>
      <c r="F307" s="10">
        <v>1201.28</v>
      </c>
      <c r="G307" s="10">
        <v>879336.95999999996</v>
      </c>
    </row>
    <row r="308" spans="1:7" ht="39.950000000000003" customHeight="1" x14ac:dyDescent="0.15">
      <c r="A308" s="6" t="s">
        <v>575</v>
      </c>
      <c r="B308" s="20" t="s">
        <v>734</v>
      </c>
      <c r="C308" s="20"/>
      <c r="D308" s="6" t="s">
        <v>444</v>
      </c>
      <c r="E308" s="10">
        <v>10248.2330005</v>
      </c>
      <c r="F308" s="10">
        <v>987.44016799999997</v>
      </c>
      <c r="G308" s="10">
        <v>10119516.92</v>
      </c>
    </row>
    <row r="309" spans="1:7" ht="24.95" customHeight="1" x14ac:dyDescent="0.15">
      <c r="A309" s="28" t="s">
        <v>492</v>
      </c>
      <c r="B309" s="28"/>
      <c r="C309" s="28"/>
      <c r="D309" s="28"/>
      <c r="E309" s="28"/>
      <c r="F309" s="28"/>
      <c r="G309" s="12">
        <f>SUM(G304:G308)</f>
        <v>12730689.49</v>
      </c>
    </row>
    <row r="310" spans="1:7" ht="24.95" customHeight="1" x14ac:dyDescent="0.15"/>
    <row r="311" spans="1:7" ht="20.100000000000001" customHeight="1" x14ac:dyDescent="0.15">
      <c r="A311" s="26" t="s">
        <v>468</v>
      </c>
      <c r="B311" s="26"/>
      <c r="C311" s="27" t="s">
        <v>276</v>
      </c>
      <c r="D311" s="27"/>
      <c r="E311" s="27"/>
      <c r="F311" s="27"/>
      <c r="G311" s="27"/>
    </row>
    <row r="312" spans="1:7" ht="20.100000000000001" customHeight="1" x14ac:dyDescent="0.15">
      <c r="A312" s="26" t="s">
        <v>469</v>
      </c>
      <c r="B312" s="26"/>
      <c r="C312" s="27" t="s">
        <v>522</v>
      </c>
      <c r="D312" s="27"/>
      <c r="E312" s="27"/>
      <c r="F312" s="27"/>
      <c r="G312" s="27"/>
    </row>
    <row r="313" spans="1:7" ht="15" customHeight="1" x14ac:dyDescent="0.15"/>
    <row r="314" spans="1:7" ht="24.95" customHeight="1" x14ac:dyDescent="0.15">
      <c r="A314" s="17" t="s">
        <v>629</v>
      </c>
      <c r="B314" s="17"/>
      <c r="C314" s="17"/>
      <c r="D314" s="17"/>
      <c r="E314" s="17"/>
      <c r="F314" s="17"/>
      <c r="G314" s="17"/>
    </row>
    <row r="315" spans="1:7" ht="15" customHeight="1" x14ac:dyDescent="0.15"/>
    <row r="316" spans="1:7" ht="50.1" customHeight="1" x14ac:dyDescent="0.15">
      <c r="A316" s="6" t="s">
        <v>377</v>
      </c>
      <c r="B316" s="19" t="s">
        <v>587</v>
      </c>
      <c r="C316" s="19"/>
      <c r="D316" s="6" t="s">
        <v>630</v>
      </c>
      <c r="E316" s="6" t="s">
        <v>631</v>
      </c>
      <c r="F316" s="6" t="s">
        <v>632</v>
      </c>
      <c r="G316" s="6" t="s">
        <v>633</v>
      </c>
    </row>
    <row r="317" spans="1:7" ht="15" customHeight="1" x14ac:dyDescent="0.15">
      <c r="A317" s="6">
        <v>1</v>
      </c>
      <c r="B317" s="19">
        <v>2</v>
      </c>
      <c r="C317" s="19"/>
      <c r="D317" s="6">
        <v>3</v>
      </c>
      <c r="E317" s="6">
        <v>4</v>
      </c>
      <c r="F317" s="6">
        <v>5</v>
      </c>
      <c r="G317" s="6">
        <v>6</v>
      </c>
    </row>
    <row r="318" spans="1:7" ht="24.95" customHeight="1" x14ac:dyDescent="0.15">
      <c r="A318" s="28" t="s">
        <v>492</v>
      </c>
      <c r="B318" s="28"/>
      <c r="C318" s="28"/>
      <c r="D318" s="28"/>
      <c r="E318" s="28"/>
      <c r="F318" s="28"/>
      <c r="G318" s="12"/>
    </row>
    <row r="319" spans="1:7" ht="24.95" customHeight="1" x14ac:dyDescent="0.15"/>
    <row r="320" spans="1:7" ht="20.100000000000001" customHeight="1" x14ac:dyDescent="0.15">
      <c r="A320" s="26" t="s">
        <v>468</v>
      </c>
      <c r="B320" s="26"/>
      <c r="C320" s="27" t="s">
        <v>276</v>
      </c>
      <c r="D320" s="27"/>
      <c r="E320" s="27"/>
      <c r="F320" s="27"/>
      <c r="G320" s="27"/>
    </row>
    <row r="321" spans="1:7" ht="20.100000000000001" customHeight="1" x14ac:dyDescent="0.15">
      <c r="A321" s="26" t="s">
        <v>469</v>
      </c>
      <c r="B321" s="26"/>
      <c r="C321" s="27" t="s">
        <v>470</v>
      </c>
      <c r="D321" s="27"/>
      <c r="E321" s="27"/>
      <c r="F321" s="27"/>
      <c r="G321" s="27"/>
    </row>
    <row r="322" spans="1:7" ht="15" customHeight="1" x14ac:dyDescent="0.15"/>
    <row r="323" spans="1:7" ht="24.95" customHeight="1" x14ac:dyDescent="0.15">
      <c r="A323" s="17" t="s">
        <v>634</v>
      </c>
      <c r="B323" s="17"/>
      <c r="C323" s="17"/>
      <c r="D323" s="17"/>
      <c r="E323" s="17"/>
      <c r="F323" s="17"/>
      <c r="G323" s="17"/>
    </row>
    <row r="324" spans="1:7" ht="15" customHeight="1" x14ac:dyDescent="0.15"/>
    <row r="325" spans="1:7" ht="50.1" customHeight="1" x14ac:dyDescent="0.15">
      <c r="A325" s="6" t="s">
        <v>377</v>
      </c>
      <c r="B325" s="19" t="s">
        <v>587</v>
      </c>
      <c r="C325" s="19"/>
      <c r="D325" s="6" t="s">
        <v>630</v>
      </c>
      <c r="E325" s="6" t="s">
        <v>631</v>
      </c>
      <c r="F325" s="6" t="s">
        <v>632</v>
      </c>
      <c r="G325" s="6" t="s">
        <v>633</v>
      </c>
    </row>
    <row r="326" spans="1:7" ht="15" customHeight="1" x14ac:dyDescent="0.15">
      <c r="A326" s="6">
        <v>1</v>
      </c>
      <c r="B326" s="19">
        <v>2</v>
      </c>
      <c r="C326" s="19"/>
      <c r="D326" s="6">
        <v>3</v>
      </c>
      <c r="E326" s="6">
        <v>4</v>
      </c>
      <c r="F326" s="6">
        <v>5</v>
      </c>
      <c r="G326" s="6">
        <v>6</v>
      </c>
    </row>
    <row r="327" spans="1:7" ht="39.950000000000003" customHeight="1" x14ac:dyDescent="0.15">
      <c r="A327" s="6" t="s">
        <v>735</v>
      </c>
      <c r="B327" s="20" t="s">
        <v>736</v>
      </c>
      <c r="C327" s="20"/>
      <c r="D327" s="6" t="s">
        <v>444</v>
      </c>
      <c r="E327" s="10">
        <v>7</v>
      </c>
      <c r="F327" s="10">
        <v>49267.142856999999</v>
      </c>
      <c r="G327" s="10">
        <v>344870</v>
      </c>
    </row>
    <row r="328" spans="1:7" ht="24.95" customHeight="1" x14ac:dyDescent="0.15">
      <c r="A328" s="28" t="s">
        <v>492</v>
      </c>
      <c r="B328" s="28"/>
      <c r="C328" s="28"/>
      <c r="D328" s="28"/>
      <c r="E328" s="28"/>
      <c r="F328" s="28"/>
      <c r="G328" s="12">
        <f>SUM(G327:G327)</f>
        <v>344870</v>
      </c>
    </row>
    <row r="329" spans="1:7" ht="24.95" customHeight="1" x14ac:dyDescent="0.15"/>
    <row r="330" spans="1:7" ht="20.100000000000001" customHeight="1" x14ac:dyDescent="0.15">
      <c r="A330" s="26" t="s">
        <v>468</v>
      </c>
      <c r="B330" s="26"/>
      <c r="C330" s="27" t="s">
        <v>276</v>
      </c>
      <c r="D330" s="27"/>
      <c r="E330" s="27"/>
      <c r="F330" s="27"/>
      <c r="G330" s="27"/>
    </row>
    <row r="331" spans="1:7" ht="20.100000000000001" customHeight="1" x14ac:dyDescent="0.15">
      <c r="A331" s="26" t="s">
        <v>469</v>
      </c>
      <c r="B331" s="26"/>
      <c r="C331" s="27" t="s">
        <v>470</v>
      </c>
      <c r="D331" s="27"/>
      <c r="E331" s="27"/>
      <c r="F331" s="27"/>
      <c r="G331" s="27"/>
    </row>
    <row r="332" spans="1:7" ht="15" customHeight="1" x14ac:dyDescent="0.15"/>
    <row r="333" spans="1:7" ht="24.95" customHeight="1" x14ac:dyDescent="0.15">
      <c r="A333" s="17" t="s">
        <v>640</v>
      </c>
      <c r="B333" s="17"/>
      <c r="C333" s="17"/>
      <c r="D333" s="17"/>
      <c r="E333" s="17"/>
      <c r="F333" s="17"/>
      <c r="G333" s="17"/>
    </row>
    <row r="334" spans="1:7" ht="15" customHeight="1" x14ac:dyDescent="0.15"/>
    <row r="335" spans="1:7" ht="50.1" customHeight="1" x14ac:dyDescent="0.15">
      <c r="A335" s="6" t="s">
        <v>377</v>
      </c>
      <c r="B335" s="19" t="s">
        <v>587</v>
      </c>
      <c r="C335" s="19"/>
      <c r="D335" s="6" t="s">
        <v>630</v>
      </c>
      <c r="E335" s="6" t="s">
        <v>631</v>
      </c>
      <c r="F335" s="6" t="s">
        <v>632</v>
      </c>
      <c r="G335" s="6" t="s">
        <v>633</v>
      </c>
    </row>
    <row r="336" spans="1:7" ht="15" customHeight="1" x14ac:dyDescent="0.15">
      <c r="A336" s="6">
        <v>1</v>
      </c>
      <c r="B336" s="19">
        <v>2</v>
      </c>
      <c r="C336" s="19"/>
      <c r="D336" s="6">
        <v>3</v>
      </c>
      <c r="E336" s="6">
        <v>4</v>
      </c>
      <c r="F336" s="6">
        <v>5</v>
      </c>
      <c r="G336" s="6">
        <v>6</v>
      </c>
    </row>
    <row r="337" spans="1:7" ht="39.950000000000003" customHeight="1" x14ac:dyDescent="0.15">
      <c r="A337" s="6" t="s">
        <v>482</v>
      </c>
      <c r="B337" s="20" t="s">
        <v>737</v>
      </c>
      <c r="C337" s="20"/>
      <c r="D337" s="6" t="s">
        <v>444</v>
      </c>
      <c r="E337" s="10">
        <v>1</v>
      </c>
      <c r="F337" s="10">
        <v>579798.64</v>
      </c>
      <c r="G337" s="10">
        <v>579798.64</v>
      </c>
    </row>
    <row r="338" spans="1:7" ht="39.950000000000003" customHeight="1" x14ac:dyDescent="0.15">
      <c r="A338" s="6" t="s">
        <v>514</v>
      </c>
      <c r="B338" s="20" t="s">
        <v>738</v>
      </c>
      <c r="C338" s="20"/>
      <c r="D338" s="6" t="s">
        <v>639</v>
      </c>
      <c r="E338" s="10">
        <v>1</v>
      </c>
      <c r="F338" s="10">
        <v>214970.4</v>
      </c>
      <c r="G338" s="10">
        <v>214970.4</v>
      </c>
    </row>
    <row r="339" spans="1:7" ht="39.950000000000003" customHeight="1" x14ac:dyDescent="0.15">
      <c r="A339" s="6" t="s">
        <v>739</v>
      </c>
      <c r="B339" s="20" t="s">
        <v>740</v>
      </c>
      <c r="C339" s="20"/>
      <c r="D339" s="6" t="s">
        <v>444</v>
      </c>
      <c r="E339" s="10">
        <v>10</v>
      </c>
      <c r="F339" s="10">
        <v>11480</v>
      </c>
      <c r="G339" s="10">
        <v>114800</v>
      </c>
    </row>
    <row r="340" spans="1:7" ht="39.950000000000003" customHeight="1" x14ac:dyDescent="0.15">
      <c r="A340" s="6" t="s">
        <v>741</v>
      </c>
      <c r="B340" s="20" t="s">
        <v>742</v>
      </c>
      <c r="C340" s="20"/>
      <c r="D340" s="6" t="s">
        <v>444</v>
      </c>
      <c r="E340" s="10">
        <v>2</v>
      </c>
      <c r="F340" s="10">
        <v>582440.4</v>
      </c>
      <c r="G340" s="10">
        <v>1164880.8</v>
      </c>
    </row>
    <row r="341" spans="1:7" ht="39.950000000000003" customHeight="1" x14ac:dyDescent="0.15">
      <c r="A341" s="6" t="s">
        <v>166</v>
      </c>
      <c r="B341" s="20" t="s">
        <v>743</v>
      </c>
      <c r="C341" s="20"/>
      <c r="D341" s="6" t="s">
        <v>444</v>
      </c>
      <c r="E341" s="10">
        <v>9673</v>
      </c>
      <c r="F341" s="10">
        <v>73.400186000000005</v>
      </c>
      <c r="G341" s="10">
        <v>710000</v>
      </c>
    </row>
    <row r="342" spans="1:7" ht="24.95" customHeight="1" x14ac:dyDescent="0.15">
      <c r="A342" s="28" t="s">
        <v>492</v>
      </c>
      <c r="B342" s="28"/>
      <c r="C342" s="28"/>
      <c r="D342" s="28"/>
      <c r="E342" s="28"/>
      <c r="F342" s="28"/>
      <c r="G342" s="12">
        <f>SUM(G337:G341)</f>
        <v>2784449.84</v>
      </c>
    </row>
    <row r="343" spans="1:7" ht="24.95" customHeight="1" x14ac:dyDescent="0.15"/>
    <row r="344" spans="1:7" ht="20.100000000000001" customHeight="1" x14ac:dyDescent="0.15">
      <c r="A344" s="26" t="s">
        <v>468</v>
      </c>
      <c r="B344" s="26"/>
      <c r="C344" s="27" t="s">
        <v>276</v>
      </c>
      <c r="D344" s="27"/>
      <c r="E344" s="27"/>
      <c r="F344" s="27"/>
      <c r="G344" s="27"/>
    </row>
    <row r="345" spans="1:7" ht="20.100000000000001" customHeight="1" x14ac:dyDescent="0.15">
      <c r="A345" s="26" t="s">
        <v>469</v>
      </c>
      <c r="B345" s="26"/>
      <c r="C345" s="27" t="s">
        <v>470</v>
      </c>
      <c r="D345" s="27"/>
      <c r="E345" s="27"/>
      <c r="F345" s="27"/>
      <c r="G345" s="27"/>
    </row>
    <row r="346" spans="1:7" ht="15" customHeight="1" x14ac:dyDescent="0.15"/>
    <row r="347" spans="1:7" ht="24.95" customHeight="1" x14ac:dyDescent="0.15">
      <c r="A347" s="17" t="s">
        <v>679</v>
      </c>
      <c r="B347" s="17"/>
      <c r="C347" s="17"/>
      <c r="D347" s="17"/>
      <c r="E347" s="17"/>
      <c r="F347" s="17"/>
      <c r="G347" s="17"/>
    </row>
    <row r="348" spans="1:7" ht="15" customHeight="1" x14ac:dyDescent="0.15"/>
    <row r="349" spans="1:7" ht="50.1" customHeight="1" x14ac:dyDescent="0.15">
      <c r="A349" s="6" t="s">
        <v>377</v>
      </c>
      <c r="B349" s="19" t="s">
        <v>587</v>
      </c>
      <c r="C349" s="19"/>
      <c r="D349" s="6" t="s">
        <v>630</v>
      </c>
      <c r="E349" s="6" t="s">
        <v>631</v>
      </c>
      <c r="F349" s="6" t="s">
        <v>632</v>
      </c>
      <c r="G349" s="6" t="s">
        <v>633</v>
      </c>
    </row>
    <row r="350" spans="1:7" ht="15" customHeight="1" x14ac:dyDescent="0.15">
      <c r="A350" s="6">
        <v>1</v>
      </c>
      <c r="B350" s="19">
        <v>2</v>
      </c>
      <c r="C350" s="19"/>
      <c r="D350" s="6">
        <v>3</v>
      </c>
      <c r="E350" s="6">
        <v>4</v>
      </c>
      <c r="F350" s="6">
        <v>5</v>
      </c>
      <c r="G350" s="6">
        <v>6</v>
      </c>
    </row>
    <row r="351" spans="1:7" ht="80.099999999999994" customHeight="1" x14ac:dyDescent="0.15">
      <c r="A351" s="6" t="s">
        <v>520</v>
      </c>
      <c r="B351" s="20" t="s">
        <v>744</v>
      </c>
      <c r="C351" s="20"/>
      <c r="D351" s="6" t="s">
        <v>444</v>
      </c>
      <c r="E351" s="10">
        <v>30</v>
      </c>
      <c r="F351" s="10">
        <v>197205</v>
      </c>
      <c r="G351" s="10">
        <v>5916150</v>
      </c>
    </row>
    <row r="352" spans="1:7" ht="60" customHeight="1" x14ac:dyDescent="0.15">
      <c r="A352" s="6" t="s">
        <v>745</v>
      </c>
      <c r="B352" s="20" t="s">
        <v>746</v>
      </c>
      <c r="C352" s="20"/>
      <c r="D352" s="6" t="s">
        <v>444</v>
      </c>
      <c r="E352" s="10">
        <v>30</v>
      </c>
      <c r="F352" s="10">
        <v>52766.666599999997</v>
      </c>
      <c r="G352" s="10">
        <v>1583000</v>
      </c>
    </row>
    <row r="353" spans="1:7" ht="39.950000000000003" customHeight="1" x14ac:dyDescent="0.15">
      <c r="A353" s="6" t="s">
        <v>747</v>
      </c>
      <c r="B353" s="20" t="s">
        <v>748</v>
      </c>
      <c r="C353" s="20"/>
      <c r="D353" s="6" t="s">
        <v>444</v>
      </c>
      <c r="E353" s="10">
        <v>5577</v>
      </c>
      <c r="F353" s="10">
        <v>1166.7643889999999</v>
      </c>
      <c r="G353" s="10">
        <v>6507045</v>
      </c>
    </row>
    <row r="354" spans="1:7" ht="60" customHeight="1" x14ac:dyDescent="0.15">
      <c r="A354" s="6" t="s">
        <v>749</v>
      </c>
      <c r="B354" s="20" t="s">
        <v>750</v>
      </c>
      <c r="C354" s="20"/>
      <c r="D354" s="6" t="s">
        <v>444</v>
      </c>
      <c r="E354" s="10">
        <v>1</v>
      </c>
      <c r="F354" s="10">
        <v>39200</v>
      </c>
      <c r="G354" s="10">
        <v>39200</v>
      </c>
    </row>
    <row r="355" spans="1:7" ht="60" customHeight="1" x14ac:dyDescent="0.15">
      <c r="A355" s="6" t="s">
        <v>749</v>
      </c>
      <c r="B355" s="20" t="s">
        <v>751</v>
      </c>
      <c r="C355" s="20"/>
      <c r="D355" s="6" t="s">
        <v>444</v>
      </c>
      <c r="E355" s="10">
        <v>2</v>
      </c>
      <c r="F355" s="10">
        <v>70200</v>
      </c>
      <c r="G355" s="10">
        <v>140400</v>
      </c>
    </row>
    <row r="356" spans="1:7" ht="60" customHeight="1" x14ac:dyDescent="0.15">
      <c r="A356" s="6" t="s">
        <v>749</v>
      </c>
      <c r="B356" s="20" t="s">
        <v>752</v>
      </c>
      <c r="C356" s="20"/>
      <c r="D356" s="6" t="s">
        <v>444</v>
      </c>
      <c r="E356" s="10">
        <v>1</v>
      </c>
      <c r="F356" s="10">
        <v>93000</v>
      </c>
      <c r="G356" s="10">
        <v>93000</v>
      </c>
    </row>
    <row r="357" spans="1:7" ht="60" customHeight="1" x14ac:dyDescent="0.15">
      <c r="A357" s="6" t="s">
        <v>749</v>
      </c>
      <c r="B357" s="20" t="s">
        <v>753</v>
      </c>
      <c r="C357" s="20"/>
      <c r="D357" s="6" t="s">
        <v>444</v>
      </c>
      <c r="E357" s="10">
        <v>59</v>
      </c>
      <c r="F357" s="10">
        <v>1457.627119</v>
      </c>
      <c r="G357" s="10">
        <v>86000</v>
      </c>
    </row>
    <row r="358" spans="1:7" ht="60" customHeight="1" x14ac:dyDescent="0.15">
      <c r="A358" s="6" t="s">
        <v>749</v>
      </c>
      <c r="B358" s="20" t="s">
        <v>754</v>
      </c>
      <c r="C358" s="20"/>
      <c r="D358" s="6" t="s">
        <v>444</v>
      </c>
      <c r="E358" s="10">
        <v>1</v>
      </c>
      <c r="F358" s="10">
        <v>45850</v>
      </c>
      <c r="G358" s="10">
        <v>45850</v>
      </c>
    </row>
    <row r="359" spans="1:7" ht="60" customHeight="1" x14ac:dyDescent="0.15">
      <c r="A359" s="6" t="s">
        <v>749</v>
      </c>
      <c r="B359" s="20" t="s">
        <v>755</v>
      </c>
      <c r="C359" s="20"/>
      <c r="D359" s="6" t="s">
        <v>444</v>
      </c>
      <c r="E359" s="10">
        <v>2</v>
      </c>
      <c r="F359" s="10">
        <v>100000</v>
      </c>
      <c r="G359" s="10">
        <v>200000</v>
      </c>
    </row>
    <row r="360" spans="1:7" ht="60" customHeight="1" x14ac:dyDescent="0.15">
      <c r="A360" s="6" t="s">
        <v>749</v>
      </c>
      <c r="B360" s="20" t="s">
        <v>756</v>
      </c>
      <c r="C360" s="20"/>
      <c r="D360" s="6" t="s">
        <v>444</v>
      </c>
      <c r="E360" s="10">
        <v>1</v>
      </c>
      <c r="F360" s="10">
        <v>100000</v>
      </c>
      <c r="G360" s="10">
        <v>100000</v>
      </c>
    </row>
    <row r="361" spans="1:7" ht="60" customHeight="1" x14ac:dyDescent="0.15">
      <c r="A361" s="6" t="s">
        <v>749</v>
      </c>
      <c r="B361" s="20" t="s">
        <v>757</v>
      </c>
      <c r="C361" s="20"/>
      <c r="D361" s="6" t="s">
        <v>444</v>
      </c>
      <c r="E361" s="10">
        <v>1</v>
      </c>
      <c r="F361" s="10">
        <v>95000</v>
      </c>
      <c r="G361" s="10">
        <v>95000</v>
      </c>
    </row>
    <row r="362" spans="1:7" ht="60" customHeight="1" x14ac:dyDescent="0.15">
      <c r="A362" s="6" t="s">
        <v>749</v>
      </c>
      <c r="B362" s="20" t="s">
        <v>758</v>
      </c>
      <c r="C362" s="20"/>
      <c r="D362" s="6" t="s">
        <v>444</v>
      </c>
      <c r="E362" s="10">
        <v>3</v>
      </c>
      <c r="F362" s="10">
        <v>32000</v>
      </c>
      <c r="G362" s="10">
        <v>96000</v>
      </c>
    </row>
    <row r="363" spans="1:7" ht="60" customHeight="1" x14ac:dyDescent="0.15">
      <c r="A363" s="6" t="s">
        <v>749</v>
      </c>
      <c r="B363" s="20" t="s">
        <v>759</v>
      </c>
      <c r="C363" s="20"/>
      <c r="D363" s="6" t="s">
        <v>444</v>
      </c>
      <c r="E363" s="10">
        <v>1</v>
      </c>
      <c r="F363" s="10">
        <v>100000</v>
      </c>
      <c r="G363" s="10">
        <v>100000</v>
      </c>
    </row>
    <row r="364" spans="1:7" ht="60" customHeight="1" x14ac:dyDescent="0.15">
      <c r="A364" s="6" t="s">
        <v>749</v>
      </c>
      <c r="B364" s="20" t="s">
        <v>760</v>
      </c>
      <c r="C364" s="20"/>
      <c r="D364" s="6" t="s">
        <v>444</v>
      </c>
      <c r="E364" s="10">
        <v>1</v>
      </c>
      <c r="F364" s="10">
        <v>99000</v>
      </c>
      <c r="G364" s="10">
        <v>99000</v>
      </c>
    </row>
    <row r="365" spans="1:7" ht="60" customHeight="1" x14ac:dyDescent="0.15">
      <c r="A365" s="6" t="s">
        <v>749</v>
      </c>
      <c r="B365" s="20" t="s">
        <v>761</v>
      </c>
      <c r="C365" s="20"/>
      <c r="D365" s="6" t="s">
        <v>444</v>
      </c>
      <c r="E365" s="10">
        <v>1</v>
      </c>
      <c r="F365" s="10">
        <v>95000</v>
      </c>
      <c r="G365" s="10">
        <v>95000</v>
      </c>
    </row>
    <row r="366" spans="1:7" ht="60" customHeight="1" x14ac:dyDescent="0.15">
      <c r="A366" s="6" t="s">
        <v>749</v>
      </c>
      <c r="B366" s="20" t="s">
        <v>762</v>
      </c>
      <c r="C366" s="20"/>
      <c r="D366" s="6" t="s">
        <v>444</v>
      </c>
      <c r="E366" s="10">
        <v>2</v>
      </c>
      <c r="F366" s="10">
        <v>100000</v>
      </c>
      <c r="G366" s="10">
        <v>200000</v>
      </c>
    </row>
    <row r="367" spans="1:7" ht="60" customHeight="1" x14ac:dyDescent="0.15">
      <c r="A367" s="6" t="s">
        <v>749</v>
      </c>
      <c r="B367" s="20" t="s">
        <v>763</v>
      </c>
      <c r="C367" s="20"/>
      <c r="D367" s="6" t="s">
        <v>444</v>
      </c>
      <c r="E367" s="10">
        <v>1</v>
      </c>
      <c r="F367" s="10">
        <v>99000</v>
      </c>
      <c r="G367" s="10">
        <v>99000</v>
      </c>
    </row>
    <row r="368" spans="1:7" ht="24.95" customHeight="1" x14ac:dyDescent="0.15">
      <c r="A368" s="28" t="s">
        <v>492</v>
      </c>
      <c r="B368" s="28"/>
      <c r="C368" s="28"/>
      <c r="D368" s="28"/>
      <c r="E368" s="28"/>
      <c r="F368" s="28"/>
      <c r="G368" s="12">
        <f>SUM(G351:G367)</f>
        <v>15494645</v>
      </c>
    </row>
    <row r="369" spans="1:7" ht="24.95" customHeight="1" x14ac:dyDescent="0.15"/>
    <row r="370" spans="1:7" ht="20.100000000000001" customHeight="1" x14ac:dyDescent="0.15">
      <c r="A370" s="26" t="s">
        <v>468</v>
      </c>
      <c r="B370" s="26"/>
      <c r="C370" s="27" t="s">
        <v>276</v>
      </c>
      <c r="D370" s="27"/>
      <c r="E370" s="27"/>
      <c r="F370" s="27"/>
      <c r="G370" s="27"/>
    </row>
    <row r="371" spans="1:7" ht="20.100000000000001" customHeight="1" x14ac:dyDescent="0.15">
      <c r="A371" s="26" t="s">
        <v>469</v>
      </c>
      <c r="B371" s="26"/>
      <c r="C371" s="27" t="s">
        <v>470</v>
      </c>
      <c r="D371" s="27"/>
      <c r="E371" s="27"/>
      <c r="F371" s="27"/>
      <c r="G371" s="27"/>
    </row>
    <row r="372" spans="1:7" ht="15" customHeight="1" x14ac:dyDescent="0.15"/>
    <row r="373" spans="1:7" ht="24.95" customHeight="1" x14ac:dyDescent="0.15">
      <c r="A373" s="17" t="s">
        <v>684</v>
      </c>
      <c r="B373" s="17"/>
      <c r="C373" s="17"/>
      <c r="D373" s="17"/>
      <c r="E373" s="17"/>
      <c r="F373" s="17"/>
      <c r="G373" s="17"/>
    </row>
    <row r="374" spans="1:7" ht="15" customHeight="1" x14ac:dyDescent="0.15"/>
    <row r="375" spans="1:7" ht="50.1" customHeight="1" x14ac:dyDescent="0.15">
      <c r="A375" s="6" t="s">
        <v>377</v>
      </c>
      <c r="B375" s="19" t="s">
        <v>587</v>
      </c>
      <c r="C375" s="19"/>
      <c r="D375" s="6" t="s">
        <v>630</v>
      </c>
      <c r="E375" s="6" t="s">
        <v>631</v>
      </c>
      <c r="F375" s="6" t="s">
        <v>632</v>
      </c>
      <c r="G375" s="6" t="s">
        <v>633</v>
      </c>
    </row>
    <row r="376" spans="1:7" ht="15" customHeight="1" x14ac:dyDescent="0.15">
      <c r="A376" s="6">
        <v>1</v>
      </c>
      <c r="B376" s="19">
        <v>2</v>
      </c>
      <c r="C376" s="19"/>
      <c r="D376" s="6">
        <v>3</v>
      </c>
      <c r="E376" s="6">
        <v>4</v>
      </c>
      <c r="F376" s="6">
        <v>5</v>
      </c>
      <c r="G376" s="6">
        <v>6</v>
      </c>
    </row>
    <row r="377" spans="1:7" ht="39.950000000000003" customHeight="1" x14ac:dyDescent="0.15">
      <c r="A377" s="6" t="s">
        <v>516</v>
      </c>
      <c r="B377" s="20" t="s">
        <v>764</v>
      </c>
      <c r="C377" s="20"/>
      <c r="D377" s="6" t="s">
        <v>444</v>
      </c>
      <c r="E377" s="10">
        <v>13906.000050000001</v>
      </c>
      <c r="F377" s="10">
        <v>244.99932200000001</v>
      </c>
      <c r="G377" s="10">
        <v>3406960.58</v>
      </c>
    </row>
    <row r="378" spans="1:7" ht="39.950000000000003" customHeight="1" x14ac:dyDescent="0.15">
      <c r="A378" s="6" t="s">
        <v>765</v>
      </c>
      <c r="B378" s="20" t="s">
        <v>766</v>
      </c>
      <c r="C378" s="20"/>
      <c r="D378" s="6" t="s">
        <v>444</v>
      </c>
      <c r="E378" s="10">
        <v>182447.52119999999</v>
      </c>
      <c r="F378" s="10">
        <v>89.56</v>
      </c>
      <c r="G378" s="10">
        <v>16340000</v>
      </c>
    </row>
    <row r="379" spans="1:7" ht="24.95" customHeight="1" x14ac:dyDescent="0.15">
      <c r="A379" s="28" t="s">
        <v>492</v>
      </c>
      <c r="B379" s="28"/>
      <c r="C379" s="28"/>
      <c r="D379" s="28"/>
      <c r="E379" s="28"/>
      <c r="F379" s="28"/>
      <c r="G379" s="12">
        <f>SUM(G377:G378)</f>
        <v>19746960.579999998</v>
      </c>
    </row>
    <row r="380" spans="1:7" ht="24.95" customHeight="1" x14ac:dyDescent="0.15"/>
    <row r="381" spans="1:7" ht="20.100000000000001" customHeight="1" x14ac:dyDescent="0.15">
      <c r="A381" s="26" t="s">
        <v>468</v>
      </c>
      <c r="B381" s="26"/>
      <c r="C381" s="27" t="s">
        <v>276</v>
      </c>
      <c r="D381" s="27"/>
      <c r="E381" s="27"/>
      <c r="F381" s="27"/>
      <c r="G381" s="27"/>
    </row>
    <row r="382" spans="1:7" ht="20.100000000000001" customHeight="1" x14ac:dyDescent="0.15">
      <c r="A382" s="26" t="s">
        <v>469</v>
      </c>
      <c r="B382" s="26"/>
      <c r="C382" s="27" t="s">
        <v>470</v>
      </c>
      <c r="D382" s="27"/>
      <c r="E382" s="27"/>
      <c r="F382" s="27"/>
      <c r="G382" s="27"/>
    </row>
    <row r="383" spans="1:7" ht="15" customHeight="1" x14ac:dyDescent="0.15"/>
    <row r="384" spans="1:7" ht="24.95" customHeight="1" x14ac:dyDescent="0.15">
      <c r="A384" s="17" t="s">
        <v>692</v>
      </c>
      <c r="B384" s="17"/>
      <c r="C384" s="17"/>
      <c r="D384" s="17"/>
      <c r="E384" s="17"/>
      <c r="F384" s="17"/>
      <c r="G384" s="17"/>
    </row>
    <row r="385" spans="1:7" ht="15" customHeight="1" x14ac:dyDescent="0.15"/>
    <row r="386" spans="1:7" ht="50.1" customHeight="1" x14ac:dyDescent="0.15">
      <c r="A386" s="6" t="s">
        <v>377</v>
      </c>
      <c r="B386" s="19" t="s">
        <v>587</v>
      </c>
      <c r="C386" s="19"/>
      <c r="D386" s="6" t="s">
        <v>630</v>
      </c>
      <c r="E386" s="6" t="s">
        <v>631</v>
      </c>
      <c r="F386" s="6" t="s">
        <v>632</v>
      </c>
      <c r="G386" s="6" t="s">
        <v>633</v>
      </c>
    </row>
    <row r="387" spans="1:7" ht="15" customHeight="1" x14ac:dyDescent="0.15">
      <c r="A387" s="6">
        <v>1</v>
      </c>
      <c r="B387" s="19">
        <v>2</v>
      </c>
      <c r="C387" s="19"/>
      <c r="D387" s="6">
        <v>3</v>
      </c>
      <c r="E387" s="6">
        <v>4</v>
      </c>
      <c r="F387" s="6">
        <v>5</v>
      </c>
      <c r="G387" s="6">
        <v>6</v>
      </c>
    </row>
    <row r="388" spans="1:7" ht="39.950000000000003" customHeight="1" x14ac:dyDescent="0.15">
      <c r="A388" s="6" t="s">
        <v>518</v>
      </c>
      <c r="B388" s="20" t="s">
        <v>767</v>
      </c>
      <c r="C388" s="20"/>
      <c r="D388" s="6" t="s">
        <v>444</v>
      </c>
      <c r="E388" s="10">
        <v>500</v>
      </c>
      <c r="F388" s="10">
        <v>7031.3</v>
      </c>
      <c r="G388" s="10">
        <v>3515650</v>
      </c>
    </row>
    <row r="389" spans="1:7" ht="39.950000000000003" customHeight="1" x14ac:dyDescent="0.15">
      <c r="A389" s="6" t="s">
        <v>768</v>
      </c>
      <c r="B389" s="20" t="s">
        <v>769</v>
      </c>
      <c r="C389" s="20"/>
      <c r="D389" s="6" t="s">
        <v>444</v>
      </c>
      <c r="E389" s="10">
        <v>18</v>
      </c>
      <c r="F389" s="10">
        <v>336.61110000000002</v>
      </c>
      <c r="G389" s="10">
        <v>6059</v>
      </c>
    </row>
    <row r="390" spans="1:7" ht="39.950000000000003" customHeight="1" x14ac:dyDescent="0.15">
      <c r="A390" s="6" t="s">
        <v>768</v>
      </c>
      <c r="B390" s="20" t="s">
        <v>770</v>
      </c>
      <c r="C390" s="20"/>
      <c r="D390" s="6" t="s">
        <v>444</v>
      </c>
      <c r="E390" s="10">
        <v>10</v>
      </c>
      <c r="F390" s="10">
        <v>11255</v>
      </c>
      <c r="G390" s="10">
        <v>112550</v>
      </c>
    </row>
    <row r="391" spans="1:7" ht="39.950000000000003" customHeight="1" x14ac:dyDescent="0.15">
      <c r="A391" s="6" t="s">
        <v>768</v>
      </c>
      <c r="B391" s="20" t="s">
        <v>771</v>
      </c>
      <c r="C391" s="20"/>
      <c r="D391" s="6" t="s">
        <v>444</v>
      </c>
      <c r="E391" s="10">
        <v>10</v>
      </c>
      <c r="F391" s="10">
        <v>10523.4</v>
      </c>
      <c r="G391" s="10">
        <v>105234</v>
      </c>
    </row>
    <row r="392" spans="1:7" ht="24.95" customHeight="1" x14ac:dyDescent="0.15">
      <c r="A392" s="28" t="s">
        <v>492</v>
      </c>
      <c r="B392" s="28"/>
      <c r="C392" s="28"/>
      <c r="D392" s="28"/>
      <c r="E392" s="28"/>
      <c r="F392" s="28"/>
      <c r="G392" s="12">
        <f>SUM(G388:G391)</f>
        <v>3739493</v>
      </c>
    </row>
    <row r="393" spans="1:7" ht="24.95" customHeight="1" x14ac:dyDescent="0.15"/>
    <row r="394" spans="1:7" ht="20.100000000000001" customHeight="1" x14ac:dyDescent="0.15">
      <c r="A394" s="26" t="s">
        <v>468</v>
      </c>
      <c r="B394" s="26"/>
      <c r="C394" s="27" t="s">
        <v>345</v>
      </c>
      <c r="D394" s="27"/>
      <c r="E394" s="27"/>
      <c r="F394" s="27"/>
      <c r="G394" s="27"/>
    </row>
    <row r="395" spans="1:7" ht="20.100000000000001" customHeight="1" x14ac:dyDescent="0.15">
      <c r="A395" s="26" t="s">
        <v>469</v>
      </c>
      <c r="B395" s="26"/>
      <c r="C395" s="27" t="s">
        <v>493</v>
      </c>
      <c r="D395" s="27"/>
      <c r="E395" s="27"/>
      <c r="F395" s="27"/>
      <c r="G395" s="27"/>
    </row>
    <row r="396" spans="1:7" ht="15" customHeight="1" x14ac:dyDescent="0.15"/>
    <row r="397" spans="1:7" ht="24.95" customHeight="1" x14ac:dyDescent="0.15">
      <c r="A397" s="17" t="s">
        <v>649</v>
      </c>
      <c r="B397" s="17"/>
      <c r="C397" s="17"/>
      <c r="D397" s="17"/>
      <c r="E397" s="17"/>
      <c r="F397" s="17"/>
      <c r="G397" s="17"/>
    </row>
    <row r="398" spans="1:7" ht="15" customHeight="1" x14ac:dyDescent="0.15"/>
    <row r="399" spans="1:7" ht="50.1" customHeight="1" x14ac:dyDescent="0.15">
      <c r="A399" s="6" t="s">
        <v>377</v>
      </c>
      <c r="B399" s="19" t="s">
        <v>587</v>
      </c>
      <c r="C399" s="19"/>
      <c r="D399" s="6" t="s">
        <v>630</v>
      </c>
      <c r="E399" s="6" t="s">
        <v>631</v>
      </c>
      <c r="F399" s="6" t="s">
        <v>632</v>
      </c>
      <c r="G399" s="6" t="s">
        <v>633</v>
      </c>
    </row>
    <row r="400" spans="1:7" ht="15" customHeight="1" x14ac:dyDescent="0.15">
      <c r="A400" s="6">
        <v>1</v>
      </c>
      <c r="B400" s="19">
        <v>2</v>
      </c>
      <c r="C400" s="19"/>
      <c r="D400" s="6">
        <v>3</v>
      </c>
      <c r="E400" s="6">
        <v>4</v>
      </c>
      <c r="F400" s="6">
        <v>5</v>
      </c>
      <c r="G400" s="6">
        <v>6</v>
      </c>
    </row>
    <row r="401" spans="1:7" ht="20.100000000000001" customHeight="1" x14ac:dyDescent="0.15">
      <c r="A401" s="6" t="s">
        <v>484</v>
      </c>
      <c r="B401" s="20" t="s">
        <v>772</v>
      </c>
      <c r="C401" s="20"/>
      <c r="D401" s="6" t="s">
        <v>639</v>
      </c>
      <c r="E401" s="10">
        <v>323.92849000000001</v>
      </c>
      <c r="F401" s="10">
        <v>2367.3944000000001</v>
      </c>
      <c r="G401" s="10">
        <v>766866.49</v>
      </c>
    </row>
    <row r="402" spans="1:7" ht="20.100000000000001" customHeight="1" x14ac:dyDescent="0.15">
      <c r="A402" s="6" t="s">
        <v>485</v>
      </c>
      <c r="B402" s="20" t="s">
        <v>773</v>
      </c>
      <c r="C402" s="20"/>
      <c r="D402" s="6" t="s">
        <v>639</v>
      </c>
      <c r="E402" s="10">
        <v>736.5</v>
      </c>
      <c r="F402" s="10">
        <v>2510.4699999999998</v>
      </c>
      <c r="G402" s="10">
        <v>1848961.16</v>
      </c>
    </row>
    <row r="403" spans="1:7" ht="20.100000000000001" customHeight="1" x14ac:dyDescent="0.15">
      <c r="A403" s="6" t="s">
        <v>486</v>
      </c>
      <c r="B403" s="20" t="s">
        <v>773</v>
      </c>
      <c r="C403" s="20"/>
      <c r="D403" s="6" t="s">
        <v>639</v>
      </c>
      <c r="E403" s="10">
        <v>942.07710999999995</v>
      </c>
      <c r="F403" s="10">
        <v>2112.7620000000002</v>
      </c>
      <c r="G403" s="10">
        <v>1990384.72</v>
      </c>
    </row>
    <row r="404" spans="1:7" ht="20.100000000000001" customHeight="1" x14ac:dyDescent="0.15">
      <c r="A404" s="6" t="s">
        <v>487</v>
      </c>
      <c r="B404" s="20" t="s">
        <v>774</v>
      </c>
      <c r="C404" s="20"/>
      <c r="D404" s="6" t="s">
        <v>444</v>
      </c>
      <c r="E404" s="10">
        <v>12</v>
      </c>
      <c r="F404" s="10">
        <v>6779.0291669999997</v>
      </c>
      <c r="G404" s="10">
        <v>81348.350000000006</v>
      </c>
    </row>
    <row r="405" spans="1:7" ht="39.950000000000003" customHeight="1" x14ac:dyDescent="0.15">
      <c r="A405" s="6" t="s">
        <v>500</v>
      </c>
      <c r="B405" s="20" t="s">
        <v>775</v>
      </c>
      <c r="C405" s="20"/>
      <c r="D405" s="6" t="s">
        <v>639</v>
      </c>
      <c r="E405" s="10">
        <v>526280.73030000005</v>
      </c>
      <c r="F405" s="10">
        <v>5.8533400000000002</v>
      </c>
      <c r="G405" s="10">
        <v>3080500.05</v>
      </c>
    </row>
    <row r="406" spans="1:7" ht="39.950000000000003" customHeight="1" x14ac:dyDescent="0.15">
      <c r="A406" s="6" t="s">
        <v>776</v>
      </c>
      <c r="B406" s="20" t="s">
        <v>777</v>
      </c>
      <c r="C406" s="20"/>
      <c r="D406" s="6" t="s">
        <v>639</v>
      </c>
      <c r="E406" s="10">
        <v>1723.900155</v>
      </c>
      <c r="F406" s="10">
        <v>2610.36</v>
      </c>
      <c r="G406" s="10">
        <v>4500000.01</v>
      </c>
    </row>
    <row r="407" spans="1:7" ht="20.100000000000001" customHeight="1" x14ac:dyDescent="0.15">
      <c r="A407" s="6" t="s">
        <v>778</v>
      </c>
      <c r="B407" s="20" t="s">
        <v>779</v>
      </c>
      <c r="C407" s="20"/>
      <c r="D407" s="6" t="s">
        <v>444</v>
      </c>
      <c r="E407" s="10">
        <v>894.56487900000002</v>
      </c>
      <c r="F407" s="10">
        <v>2347.5100000000002</v>
      </c>
      <c r="G407" s="10">
        <v>2100000</v>
      </c>
    </row>
    <row r="408" spans="1:7" ht="24.95" customHeight="1" x14ac:dyDescent="0.15">
      <c r="A408" s="28" t="s">
        <v>492</v>
      </c>
      <c r="B408" s="28"/>
      <c r="C408" s="28"/>
      <c r="D408" s="28"/>
      <c r="E408" s="28"/>
      <c r="F408" s="28"/>
      <c r="G408" s="12">
        <f>SUM(G401:G407)</f>
        <v>14368060.779999999</v>
      </c>
    </row>
    <row r="409" spans="1:7" ht="24.95" customHeight="1" x14ac:dyDescent="0.15"/>
    <row r="410" spans="1:7" ht="20.100000000000001" customHeight="1" x14ac:dyDescent="0.15">
      <c r="A410" s="26" t="s">
        <v>468</v>
      </c>
      <c r="B410" s="26"/>
      <c r="C410" s="27" t="s">
        <v>345</v>
      </c>
      <c r="D410" s="27"/>
      <c r="E410" s="27"/>
      <c r="F410" s="27"/>
      <c r="G410" s="27"/>
    </row>
    <row r="411" spans="1:7" ht="20.100000000000001" customHeight="1" x14ac:dyDescent="0.15">
      <c r="A411" s="26" t="s">
        <v>469</v>
      </c>
      <c r="B411" s="26"/>
      <c r="C411" s="27" t="s">
        <v>522</v>
      </c>
      <c r="D411" s="27"/>
      <c r="E411" s="27"/>
      <c r="F411" s="27"/>
      <c r="G411" s="27"/>
    </row>
    <row r="412" spans="1:7" ht="15" customHeight="1" x14ac:dyDescent="0.15"/>
    <row r="413" spans="1:7" ht="24.95" customHeight="1" x14ac:dyDescent="0.15">
      <c r="A413" s="17" t="s">
        <v>649</v>
      </c>
      <c r="B413" s="17"/>
      <c r="C413" s="17"/>
      <c r="D413" s="17"/>
      <c r="E413" s="17"/>
      <c r="F413" s="17"/>
      <c r="G413" s="17"/>
    </row>
    <row r="414" spans="1:7" ht="15" customHeight="1" x14ac:dyDescent="0.15"/>
    <row r="415" spans="1:7" ht="50.1" customHeight="1" x14ac:dyDescent="0.15">
      <c r="A415" s="6" t="s">
        <v>377</v>
      </c>
      <c r="B415" s="19" t="s">
        <v>587</v>
      </c>
      <c r="C415" s="19"/>
      <c r="D415" s="6" t="s">
        <v>630</v>
      </c>
      <c r="E415" s="6" t="s">
        <v>631</v>
      </c>
      <c r="F415" s="6" t="s">
        <v>632</v>
      </c>
      <c r="G415" s="6" t="s">
        <v>633</v>
      </c>
    </row>
    <row r="416" spans="1:7" ht="15" customHeight="1" x14ac:dyDescent="0.15">
      <c r="A416" s="6">
        <v>1</v>
      </c>
      <c r="B416" s="19">
        <v>2</v>
      </c>
      <c r="C416" s="19"/>
      <c r="D416" s="6">
        <v>3</v>
      </c>
      <c r="E416" s="6">
        <v>4</v>
      </c>
      <c r="F416" s="6">
        <v>5</v>
      </c>
      <c r="G416" s="6">
        <v>6</v>
      </c>
    </row>
    <row r="417" spans="1:7" ht="20.100000000000001" customHeight="1" x14ac:dyDescent="0.15">
      <c r="A417" s="6" t="s">
        <v>528</v>
      </c>
      <c r="B417" s="20" t="s">
        <v>780</v>
      </c>
      <c r="C417" s="20"/>
      <c r="D417" s="6" t="s">
        <v>639</v>
      </c>
      <c r="E417" s="10">
        <v>1747195.0009999999</v>
      </c>
      <c r="F417" s="10">
        <v>6.2255070000000003</v>
      </c>
      <c r="G417" s="10">
        <v>10877174.710000001</v>
      </c>
    </row>
    <row r="418" spans="1:7" ht="20.100000000000001" customHeight="1" x14ac:dyDescent="0.15">
      <c r="A418" s="6" t="s">
        <v>530</v>
      </c>
      <c r="B418" s="20" t="s">
        <v>781</v>
      </c>
      <c r="C418" s="20"/>
      <c r="D418" s="6" t="s">
        <v>639</v>
      </c>
      <c r="E418" s="10">
        <v>7999.2211361999998</v>
      </c>
      <c r="F418" s="10">
        <v>2346.8570639999998</v>
      </c>
      <c r="G418" s="10">
        <v>18773028.629999999</v>
      </c>
    </row>
    <row r="419" spans="1:7" ht="20.100000000000001" customHeight="1" x14ac:dyDescent="0.15">
      <c r="A419" s="6" t="s">
        <v>782</v>
      </c>
      <c r="B419" s="20" t="s">
        <v>772</v>
      </c>
      <c r="C419" s="20"/>
      <c r="D419" s="6" t="s">
        <v>444</v>
      </c>
      <c r="E419" s="10">
        <v>3494.0346776299998</v>
      </c>
      <c r="F419" s="10">
        <v>2346.857074</v>
      </c>
      <c r="G419" s="10">
        <v>8200000</v>
      </c>
    </row>
    <row r="420" spans="1:7" ht="24.95" customHeight="1" x14ac:dyDescent="0.15">
      <c r="A420" s="28" t="s">
        <v>492</v>
      </c>
      <c r="B420" s="28"/>
      <c r="C420" s="28"/>
      <c r="D420" s="28"/>
      <c r="E420" s="28"/>
      <c r="F420" s="28"/>
      <c r="G420" s="12">
        <f>SUM(G417:G419)</f>
        <v>37850203.340000004</v>
      </c>
    </row>
  </sheetData>
  <sheetProtection password="B691" sheet="1" objects="1" scenarios="1"/>
  <mergeCells count="385">
    <mergeCell ref="A420:F420"/>
    <mergeCell ref="B415:C415"/>
    <mergeCell ref="B416:C416"/>
    <mergeCell ref="B417:C417"/>
    <mergeCell ref="B418:C418"/>
    <mergeCell ref="B419:C419"/>
    <mergeCell ref="A410:B410"/>
    <mergeCell ref="C410:G410"/>
    <mergeCell ref="A411:B411"/>
    <mergeCell ref="C411:G411"/>
    <mergeCell ref="A413:G413"/>
    <mergeCell ref="B404:C404"/>
    <mergeCell ref="B405:C405"/>
    <mergeCell ref="B406:C406"/>
    <mergeCell ref="B407:C407"/>
    <mergeCell ref="A408:F408"/>
    <mergeCell ref="B399:C399"/>
    <mergeCell ref="B400:C400"/>
    <mergeCell ref="B401:C401"/>
    <mergeCell ref="B402:C402"/>
    <mergeCell ref="B403:C403"/>
    <mergeCell ref="A394:B394"/>
    <mergeCell ref="C394:G394"/>
    <mergeCell ref="A395:B395"/>
    <mergeCell ref="C395:G395"/>
    <mergeCell ref="A397:G397"/>
    <mergeCell ref="B388:C388"/>
    <mergeCell ref="B389:C389"/>
    <mergeCell ref="B390:C390"/>
    <mergeCell ref="B391:C391"/>
    <mergeCell ref="A392:F392"/>
    <mergeCell ref="A382:B382"/>
    <mergeCell ref="C382:G382"/>
    <mergeCell ref="A384:G384"/>
    <mergeCell ref="B386:C386"/>
    <mergeCell ref="B387:C387"/>
    <mergeCell ref="B377:C377"/>
    <mergeCell ref="B378:C378"/>
    <mergeCell ref="A379:F379"/>
    <mergeCell ref="A381:B381"/>
    <mergeCell ref="C381:G381"/>
    <mergeCell ref="A371:B371"/>
    <mergeCell ref="C371:G371"/>
    <mergeCell ref="A373:G373"/>
    <mergeCell ref="B375:C375"/>
    <mergeCell ref="B376:C376"/>
    <mergeCell ref="B366:C366"/>
    <mergeCell ref="B367:C367"/>
    <mergeCell ref="A368:F368"/>
    <mergeCell ref="A370:B370"/>
    <mergeCell ref="C370:G370"/>
    <mergeCell ref="B361:C361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51:C351"/>
    <mergeCell ref="B352:C352"/>
    <mergeCell ref="B353:C353"/>
    <mergeCell ref="B354:C354"/>
    <mergeCell ref="B355:C355"/>
    <mergeCell ref="A345:B345"/>
    <mergeCell ref="C345:G345"/>
    <mergeCell ref="A347:G347"/>
    <mergeCell ref="B349:C349"/>
    <mergeCell ref="B350:C350"/>
    <mergeCell ref="B340:C340"/>
    <mergeCell ref="B341:C341"/>
    <mergeCell ref="A342:F342"/>
    <mergeCell ref="A344:B344"/>
    <mergeCell ref="C344:G344"/>
    <mergeCell ref="B335:C335"/>
    <mergeCell ref="B336:C336"/>
    <mergeCell ref="B337:C337"/>
    <mergeCell ref="B338:C338"/>
    <mergeCell ref="B339:C339"/>
    <mergeCell ref="A330:B330"/>
    <mergeCell ref="C330:G330"/>
    <mergeCell ref="A331:B331"/>
    <mergeCell ref="C331:G331"/>
    <mergeCell ref="A333:G333"/>
    <mergeCell ref="A323:G323"/>
    <mergeCell ref="B325:C325"/>
    <mergeCell ref="B326:C326"/>
    <mergeCell ref="B327:C327"/>
    <mergeCell ref="A328:F328"/>
    <mergeCell ref="A318:F318"/>
    <mergeCell ref="A320:B320"/>
    <mergeCell ref="C320:G320"/>
    <mergeCell ref="A321:B321"/>
    <mergeCell ref="C321:G321"/>
    <mergeCell ref="A312:B312"/>
    <mergeCell ref="C312:G312"/>
    <mergeCell ref="A314:G314"/>
    <mergeCell ref="B316:C316"/>
    <mergeCell ref="B317:C317"/>
    <mergeCell ref="B307:C307"/>
    <mergeCell ref="B308:C308"/>
    <mergeCell ref="A309:F309"/>
    <mergeCell ref="A311:B311"/>
    <mergeCell ref="C311:G311"/>
    <mergeCell ref="B302:C302"/>
    <mergeCell ref="B303:C303"/>
    <mergeCell ref="B304:C304"/>
    <mergeCell ref="B305:C305"/>
    <mergeCell ref="B306:C306"/>
    <mergeCell ref="A297:B297"/>
    <mergeCell ref="C297:G297"/>
    <mergeCell ref="A298:B298"/>
    <mergeCell ref="C298:G298"/>
    <mergeCell ref="A300:G300"/>
    <mergeCell ref="B291:C291"/>
    <mergeCell ref="B292:C292"/>
    <mergeCell ref="B293:C293"/>
    <mergeCell ref="B294:C294"/>
    <mergeCell ref="A295:F295"/>
    <mergeCell ref="A286:B286"/>
    <mergeCell ref="C286:G286"/>
    <mergeCell ref="A287:B287"/>
    <mergeCell ref="C287:G287"/>
    <mergeCell ref="A289:G289"/>
    <mergeCell ref="A279:G279"/>
    <mergeCell ref="B281:C281"/>
    <mergeCell ref="B282:C282"/>
    <mergeCell ref="B283:C283"/>
    <mergeCell ref="A284:F284"/>
    <mergeCell ref="B273:C273"/>
    <mergeCell ref="A274:F274"/>
    <mergeCell ref="A276:B276"/>
    <mergeCell ref="C276:G276"/>
    <mergeCell ref="A277:B277"/>
    <mergeCell ref="C277:G277"/>
    <mergeCell ref="A267:B267"/>
    <mergeCell ref="C267:G267"/>
    <mergeCell ref="A269:G269"/>
    <mergeCell ref="B271:C271"/>
    <mergeCell ref="B272:C272"/>
    <mergeCell ref="B262:C262"/>
    <mergeCell ref="B263:C263"/>
    <mergeCell ref="A264:F264"/>
    <mergeCell ref="A266:B266"/>
    <mergeCell ref="C266:G266"/>
    <mergeCell ref="A256:G256"/>
    <mergeCell ref="B258:C258"/>
    <mergeCell ref="B259:C259"/>
    <mergeCell ref="B260:C260"/>
    <mergeCell ref="B261:C261"/>
    <mergeCell ref="B250:C250"/>
    <mergeCell ref="A251:F251"/>
    <mergeCell ref="A253:B253"/>
    <mergeCell ref="C253:G253"/>
    <mergeCell ref="A254:B254"/>
    <mergeCell ref="C254:G254"/>
    <mergeCell ref="A244:B244"/>
    <mergeCell ref="C244:G244"/>
    <mergeCell ref="A246:G246"/>
    <mergeCell ref="B248:C248"/>
    <mergeCell ref="B249:C249"/>
    <mergeCell ref="B239:C239"/>
    <mergeCell ref="B240:C240"/>
    <mergeCell ref="A241:F241"/>
    <mergeCell ref="A243:B243"/>
    <mergeCell ref="C243:G243"/>
    <mergeCell ref="B234:C234"/>
    <mergeCell ref="B235:C235"/>
    <mergeCell ref="B236:C236"/>
    <mergeCell ref="B237:C237"/>
    <mergeCell ref="B238:C238"/>
    <mergeCell ref="A228:B228"/>
    <mergeCell ref="C228:G228"/>
    <mergeCell ref="A230:G230"/>
    <mergeCell ref="B232:C232"/>
    <mergeCell ref="B233:C233"/>
    <mergeCell ref="B222:C222"/>
    <mergeCell ref="B223:C223"/>
    <mergeCell ref="B224:C224"/>
    <mergeCell ref="A225:F225"/>
    <mergeCell ref="A227:B227"/>
    <mergeCell ref="C227:G227"/>
    <mergeCell ref="B217:C217"/>
    <mergeCell ref="B218:C218"/>
    <mergeCell ref="B219:C219"/>
    <mergeCell ref="B220:C220"/>
    <mergeCell ref="B221:C221"/>
    <mergeCell ref="A211:B211"/>
    <mergeCell ref="C211:G211"/>
    <mergeCell ref="A213:G213"/>
    <mergeCell ref="B215:C215"/>
    <mergeCell ref="B216:C216"/>
    <mergeCell ref="B206:C206"/>
    <mergeCell ref="B207:C207"/>
    <mergeCell ref="A208:F208"/>
    <mergeCell ref="A210:B210"/>
    <mergeCell ref="C210:G210"/>
    <mergeCell ref="A200:G200"/>
    <mergeCell ref="B202:C202"/>
    <mergeCell ref="B203:C203"/>
    <mergeCell ref="B204:C204"/>
    <mergeCell ref="B205:C205"/>
    <mergeCell ref="A195:F195"/>
    <mergeCell ref="A197:B197"/>
    <mergeCell ref="C197:G197"/>
    <mergeCell ref="A198:B198"/>
    <mergeCell ref="C198:G198"/>
    <mergeCell ref="B190:C190"/>
    <mergeCell ref="B191:C191"/>
    <mergeCell ref="B192:C192"/>
    <mergeCell ref="B193:C193"/>
    <mergeCell ref="B194:C194"/>
    <mergeCell ref="A185:B185"/>
    <mergeCell ref="C185:G185"/>
    <mergeCell ref="A186:B186"/>
    <mergeCell ref="C186:G186"/>
    <mergeCell ref="A188:G188"/>
    <mergeCell ref="A178:G178"/>
    <mergeCell ref="B180:C180"/>
    <mergeCell ref="B181:C181"/>
    <mergeCell ref="B182:C182"/>
    <mergeCell ref="A183:F183"/>
    <mergeCell ref="B172:C172"/>
    <mergeCell ref="A173:F173"/>
    <mergeCell ref="A175:B175"/>
    <mergeCell ref="C175:G175"/>
    <mergeCell ref="A176:B176"/>
    <mergeCell ref="C176:G176"/>
    <mergeCell ref="A166:B166"/>
    <mergeCell ref="C166:G166"/>
    <mergeCell ref="A168:G168"/>
    <mergeCell ref="B170:C170"/>
    <mergeCell ref="B171:C171"/>
    <mergeCell ref="B160:C160"/>
    <mergeCell ref="B161:C161"/>
    <mergeCell ref="B162:C162"/>
    <mergeCell ref="A163:F163"/>
    <mergeCell ref="A165:B165"/>
    <mergeCell ref="C165:G165"/>
    <mergeCell ref="A155:B155"/>
    <mergeCell ref="C155:G155"/>
    <mergeCell ref="A156:B156"/>
    <mergeCell ref="C156:G156"/>
    <mergeCell ref="A158:G158"/>
    <mergeCell ref="B149:C149"/>
    <mergeCell ref="B150:C150"/>
    <mergeCell ref="B151:C151"/>
    <mergeCell ref="B152:C152"/>
    <mergeCell ref="A153:F153"/>
    <mergeCell ref="A144:B144"/>
    <mergeCell ref="C144:G144"/>
    <mergeCell ref="A145:B145"/>
    <mergeCell ref="C145:G145"/>
    <mergeCell ref="A147:G147"/>
    <mergeCell ref="B138:C138"/>
    <mergeCell ref="B139:C139"/>
    <mergeCell ref="B140:C140"/>
    <mergeCell ref="B141:C141"/>
    <mergeCell ref="A142:F142"/>
    <mergeCell ref="A133:B133"/>
    <mergeCell ref="C133:G133"/>
    <mergeCell ref="A134:B134"/>
    <mergeCell ref="C134:G134"/>
    <mergeCell ref="A136:G136"/>
    <mergeCell ref="A126:G126"/>
    <mergeCell ref="B128:C128"/>
    <mergeCell ref="B129:C129"/>
    <mergeCell ref="B130:C130"/>
    <mergeCell ref="A131:F131"/>
    <mergeCell ref="B120:C120"/>
    <mergeCell ref="A121:F121"/>
    <mergeCell ref="A123:B123"/>
    <mergeCell ref="C123:G123"/>
    <mergeCell ref="A124:B124"/>
    <mergeCell ref="C124:G124"/>
    <mergeCell ref="A114:B114"/>
    <mergeCell ref="C114:G114"/>
    <mergeCell ref="A116:G116"/>
    <mergeCell ref="B118:C118"/>
    <mergeCell ref="B119:C119"/>
    <mergeCell ref="B108:C108"/>
    <mergeCell ref="B109:C109"/>
    <mergeCell ref="B110:C110"/>
    <mergeCell ref="A111:F111"/>
    <mergeCell ref="A113:B113"/>
    <mergeCell ref="C113:G113"/>
    <mergeCell ref="A102:B102"/>
    <mergeCell ref="C102:G102"/>
    <mergeCell ref="A104:G104"/>
    <mergeCell ref="B106:C106"/>
    <mergeCell ref="B107:C107"/>
    <mergeCell ref="B96:C96"/>
    <mergeCell ref="B97:C97"/>
    <mergeCell ref="B98:C98"/>
    <mergeCell ref="A99:F99"/>
    <mergeCell ref="A101:B101"/>
    <mergeCell ref="C101:G101"/>
    <mergeCell ref="A90:G90"/>
    <mergeCell ref="B92:C92"/>
    <mergeCell ref="B93:C93"/>
    <mergeCell ref="B94:C94"/>
    <mergeCell ref="B95:C95"/>
    <mergeCell ref="A85:F85"/>
    <mergeCell ref="A87:B87"/>
    <mergeCell ref="C87:G87"/>
    <mergeCell ref="A88:B88"/>
    <mergeCell ref="C88:G88"/>
    <mergeCell ref="B80:C80"/>
    <mergeCell ref="B81:C81"/>
    <mergeCell ref="B82:C82"/>
    <mergeCell ref="B83:C83"/>
    <mergeCell ref="B84:C84"/>
    <mergeCell ref="A75:B75"/>
    <mergeCell ref="C75:G75"/>
    <mergeCell ref="A76:B76"/>
    <mergeCell ref="C76:G76"/>
    <mergeCell ref="A78:G78"/>
    <mergeCell ref="B69:C69"/>
    <mergeCell ref="B70:C70"/>
    <mergeCell ref="B71:C71"/>
    <mergeCell ref="B72:C72"/>
    <mergeCell ref="A73:F73"/>
    <mergeCell ref="A63:B63"/>
    <mergeCell ref="C63:G63"/>
    <mergeCell ref="A65:G65"/>
    <mergeCell ref="B67:C67"/>
    <mergeCell ref="B68:C68"/>
    <mergeCell ref="B57:C57"/>
    <mergeCell ref="B58:C58"/>
    <mergeCell ref="B59:C59"/>
    <mergeCell ref="A60:F60"/>
    <mergeCell ref="A62:B62"/>
    <mergeCell ref="C62:G62"/>
    <mergeCell ref="A52:B52"/>
    <mergeCell ref="C52:G52"/>
    <mergeCell ref="A53:B53"/>
    <mergeCell ref="C53:G53"/>
    <mergeCell ref="A55:G55"/>
    <mergeCell ref="B46:C46"/>
    <mergeCell ref="B47:C47"/>
    <mergeCell ref="B48:C48"/>
    <mergeCell ref="B49:C49"/>
    <mergeCell ref="A50:F50"/>
    <mergeCell ref="A41:B41"/>
    <mergeCell ref="C41:G41"/>
    <mergeCell ref="A42:B42"/>
    <mergeCell ref="C42:G42"/>
    <mergeCell ref="A44:G44"/>
    <mergeCell ref="A34:G34"/>
    <mergeCell ref="B36:C36"/>
    <mergeCell ref="B37:C37"/>
    <mergeCell ref="B38:C38"/>
    <mergeCell ref="A39:F39"/>
    <mergeCell ref="A29:F29"/>
    <mergeCell ref="A31:B31"/>
    <mergeCell ref="C31:G31"/>
    <mergeCell ref="A32:B32"/>
    <mergeCell ref="C32:G32"/>
    <mergeCell ref="A23:G23"/>
    <mergeCell ref="B25:C25"/>
    <mergeCell ref="B26:C26"/>
    <mergeCell ref="B27:C27"/>
    <mergeCell ref="B28:C28"/>
    <mergeCell ref="A18:F18"/>
    <mergeCell ref="A20:B20"/>
    <mergeCell ref="C20:G20"/>
    <mergeCell ref="A21:B21"/>
    <mergeCell ref="C21:G21"/>
    <mergeCell ref="A12:B12"/>
    <mergeCell ref="C12:G12"/>
    <mergeCell ref="A14:G14"/>
    <mergeCell ref="B16:C16"/>
    <mergeCell ref="B17:C17"/>
    <mergeCell ref="B7:C7"/>
    <mergeCell ref="B8:C8"/>
    <mergeCell ref="A9:F9"/>
    <mergeCell ref="A11:B11"/>
    <mergeCell ref="C11:G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783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784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377</v>
      </c>
      <c r="B6" s="19" t="s">
        <v>46</v>
      </c>
      <c r="C6" s="19" t="s">
        <v>785</v>
      </c>
      <c r="D6" s="19" t="s">
        <v>786</v>
      </c>
      <c r="E6" s="19"/>
      <c r="F6" s="19"/>
      <c r="G6" s="19" t="s">
        <v>787</v>
      </c>
      <c r="H6" s="19"/>
      <c r="I6" s="19"/>
      <c r="J6" s="19" t="s">
        <v>788</v>
      </c>
      <c r="K6" s="19"/>
      <c r="L6" s="19"/>
    </row>
    <row r="7" spans="1:13" ht="50.1" customHeight="1" x14ac:dyDescent="0.15">
      <c r="A7" s="19"/>
      <c r="B7" s="19"/>
      <c r="C7" s="19"/>
      <c r="D7" s="6" t="s">
        <v>789</v>
      </c>
      <c r="E7" s="6" t="s">
        <v>790</v>
      </c>
      <c r="F7" s="6" t="s">
        <v>791</v>
      </c>
      <c r="G7" s="6" t="s">
        <v>789</v>
      </c>
      <c r="H7" s="6" t="s">
        <v>790</v>
      </c>
      <c r="I7" s="6" t="s">
        <v>792</v>
      </c>
      <c r="J7" s="6" t="s">
        <v>789</v>
      </c>
      <c r="K7" s="6" t="s">
        <v>790</v>
      </c>
      <c r="L7" s="6" t="s">
        <v>793</v>
      </c>
    </row>
    <row r="8" spans="1:13" ht="24.95" customHeight="1" x14ac:dyDescent="0.15">
      <c r="A8" s="6" t="s">
        <v>384</v>
      </c>
      <c r="B8" s="6" t="s">
        <v>481</v>
      </c>
      <c r="C8" s="6" t="s">
        <v>482</v>
      </c>
      <c r="D8" s="6" t="s">
        <v>483</v>
      </c>
      <c r="E8" s="6" t="s">
        <v>484</v>
      </c>
      <c r="F8" s="6" t="s">
        <v>485</v>
      </c>
      <c r="G8" s="6" t="s">
        <v>486</v>
      </c>
      <c r="H8" s="6" t="s">
        <v>487</v>
      </c>
      <c r="I8" s="6" t="s">
        <v>500</v>
      </c>
      <c r="J8" s="6" t="s">
        <v>502</v>
      </c>
      <c r="K8" s="6" t="s">
        <v>504</v>
      </c>
      <c r="L8" s="6" t="s">
        <v>506</v>
      </c>
    </row>
    <row r="9" spans="1:13" x14ac:dyDescent="0.15">
      <c r="A9" s="6" t="s">
        <v>387</v>
      </c>
      <c r="B9" s="6" t="s">
        <v>387</v>
      </c>
      <c r="C9" s="6" t="s">
        <v>387</v>
      </c>
      <c r="D9" s="6" t="s">
        <v>387</v>
      </c>
      <c r="E9" s="6" t="s">
        <v>387</v>
      </c>
      <c r="F9" s="6" t="s">
        <v>387</v>
      </c>
      <c r="G9" s="6" t="s">
        <v>387</v>
      </c>
      <c r="H9" s="6" t="s">
        <v>387</v>
      </c>
      <c r="I9" s="6" t="s">
        <v>387</v>
      </c>
      <c r="J9" s="6" t="s">
        <v>387</v>
      </c>
      <c r="K9" s="6" t="s">
        <v>387</v>
      </c>
      <c r="L9" s="6" t="s">
        <v>387</v>
      </c>
    </row>
    <row r="10" spans="1:13" ht="15" customHeight="1" x14ac:dyDescent="0.15"/>
    <row r="11" spans="1:13" ht="24.95" customHeight="1" x14ac:dyDescent="0.15">
      <c r="A11" s="17" t="s">
        <v>794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 x14ac:dyDescent="0.15"/>
    <row r="13" spans="1:13" ht="24.95" customHeight="1" x14ac:dyDescent="0.15">
      <c r="A13" s="17" t="s">
        <v>795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 x14ac:dyDescent="0.15"/>
    <row r="15" spans="1:13" ht="50.1" customHeight="1" x14ac:dyDescent="0.15">
      <c r="A15" s="19" t="s">
        <v>377</v>
      </c>
      <c r="B15" s="19" t="s">
        <v>46</v>
      </c>
      <c r="C15" s="19" t="s">
        <v>785</v>
      </c>
      <c r="D15" s="19" t="s">
        <v>786</v>
      </c>
      <c r="E15" s="19"/>
      <c r="F15" s="19"/>
      <c r="G15" s="19" t="s">
        <v>787</v>
      </c>
      <c r="H15" s="19"/>
      <c r="I15" s="19"/>
      <c r="J15" s="19" t="s">
        <v>788</v>
      </c>
      <c r="K15" s="19"/>
      <c r="L15" s="19"/>
    </row>
    <row r="16" spans="1:13" ht="50.1" customHeight="1" x14ac:dyDescent="0.15">
      <c r="A16" s="19"/>
      <c r="B16" s="19"/>
      <c r="C16" s="19"/>
      <c r="D16" s="6" t="s">
        <v>789</v>
      </c>
      <c r="E16" s="6" t="s">
        <v>790</v>
      </c>
      <c r="F16" s="6" t="s">
        <v>791</v>
      </c>
      <c r="G16" s="6" t="s">
        <v>789</v>
      </c>
      <c r="H16" s="6" t="s">
        <v>790</v>
      </c>
      <c r="I16" s="6" t="s">
        <v>792</v>
      </c>
      <c r="J16" s="6" t="s">
        <v>789</v>
      </c>
      <c r="K16" s="6" t="s">
        <v>790</v>
      </c>
      <c r="L16" s="6" t="s">
        <v>793</v>
      </c>
    </row>
    <row r="17" spans="1:12" ht="24.95" customHeight="1" x14ac:dyDescent="0.15">
      <c r="A17" s="6" t="s">
        <v>384</v>
      </c>
      <c r="B17" s="6" t="s">
        <v>481</v>
      </c>
      <c r="C17" s="6" t="s">
        <v>482</v>
      </c>
      <c r="D17" s="6" t="s">
        <v>483</v>
      </c>
      <c r="E17" s="6" t="s">
        <v>484</v>
      </c>
      <c r="F17" s="6" t="s">
        <v>485</v>
      </c>
      <c r="G17" s="6" t="s">
        <v>486</v>
      </c>
      <c r="H17" s="6" t="s">
        <v>487</v>
      </c>
      <c r="I17" s="6" t="s">
        <v>500</v>
      </c>
      <c r="J17" s="6" t="s">
        <v>502</v>
      </c>
      <c r="K17" s="6" t="s">
        <v>504</v>
      </c>
      <c r="L17" s="6" t="s">
        <v>506</v>
      </c>
    </row>
    <row r="18" spans="1:12" ht="24.95" customHeight="1" x14ac:dyDescent="0.15">
      <c r="A18" s="6" t="s">
        <v>384</v>
      </c>
      <c r="B18" s="6" t="s">
        <v>68</v>
      </c>
      <c r="C18" s="7" t="s">
        <v>796</v>
      </c>
      <c r="D18" s="10">
        <v>30</v>
      </c>
      <c r="E18" s="10">
        <v>112100</v>
      </c>
      <c r="F18" s="10">
        <v>3363000</v>
      </c>
      <c r="G18" s="10">
        <v>30</v>
      </c>
      <c r="H18" s="10">
        <v>112100</v>
      </c>
      <c r="I18" s="10">
        <v>3363000</v>
      </c>
      <c r="J18" s="10">
        <v>30</v>
      </c>
      <c r="K18" s="10">
        <v>112100</v>
      </c>
      <c r="L18" s="10">
        <v>3363000</v>
      </c>
    </row>
    <row r="19" spans="1:12" ht="24.95" customHeight="1" x14ac:dyDescent="0.15">
      <c r="A19" s="6" t="s">
        <v>481</v>
      </c>
      <c r="B19" s="6" t="s">
        <v>68</v>
      </c>
      <c r="C19" s="7" t="s">
        <v>797</v>
      </c>
      <c r="D19" s="10">
        <v>93</v>
      </c>
      <c r="E19" s="10">
        <v>129300</v>
      </c>
      <c r="F19" s="10">
        <v>12024900</v>
      </c>
      <c r="G19" s="10">
        <v>93</v>
      </c>
      <c r="H19" s="10">
        <v>129300</v>
      </c>
      <c r="I19" s="10">
        <v>12024900</v>
      </c>
      <c r="J19" s="10">
        <v>93</v>
      </c>
      <c r="K19" s="10">
        <v>129300</v>
      </c>
      <c r="L19" s="10">
        <v>12024900</v>
      </c>
    </row>
    <row r="20" spans="1:12" ht="24.95" customHeight="1" x14ac:dyDescent="0.15">
      <c r="A20" s="6" t="s">
        <v>482</v>
      </c>
      <c r="B20" s="6" t="s">
        <v>68</v>
      </c>
      <c r="C20" s="7" t="s">
        <v>798</v>
      </c>
      <c r="D20" s="10">
        <v>200</v>
      </c>
      <c r="E20" s="10">
        <v>28334.5</v>
      </c>
      <c r="F20" s="10">
        <v>5666900</v>
      </c>
      <c r="G20" s="10">
        <v>201</v>
      </c>
      <c r="H20" s="10">
        <v>28395.0248756</v>
      </c>
      <c r="I20" s="10">
        <v>5707399.9999956004</v>
      </c>
      <c r="J20" s="10">
        <v>201</v>
      </c>
      <c r="K20" s="10">
        <v>28395.0248756</v>
      </c>
      <c r="L20" s="10">
        <v>5707399.9999956004</v>
      </c>
    </row>
    <row r="21" spans="1:12" ht="24.95" customHeight="1" x14ac:dyDescent="0.15">
      <c r="A21" s="6" t="s">
        <v>483</v>
      </c>
      <c r="B21" s="6" t="s">
        <v>68</v>
      </c>
      <c r="C21" s="7" t="s">
        <v>799</v>
      </c>
      <c r="D21" s="10">
        <v>181</v>
      </c>
      <c r="E21" s="10">
        <v>137100</v>
      </c>
      <c r="F21" s="10">
        <v>24815100</v>
      </c>
      <c r="G21" s="10">
        <v>126</v>
      </c>
      <c r="H21" s="10">
        <v>137100</v>
      </c>
      <c r="I21" s="10">
        <v>17274600</v>
      </c>
      <c r="J21" s="10">
        <v>126</v>
      </c>
      <c r="K21" s="10">
        <v>137100</v>
      </c>
      <c r="L21" s="10">
        <v>17274600</v>
      </c>
    </row>
    <row r="22" spans="1:12" ht="24.95" customHeight="1" x14ac:dyDescent="0.15">
      <c r="A22" s="6" t="s">
        <v>484</v>
      </c>
      <c r="B22" s="6" t="s">
        <v>68</v>
      </c>
      <c r="C22" s="7" t="s">
        <v>800</v>
      </c>
      <c r="D22" s="10">
        <v>50</v>
      </c>
      <c r="E22" s="10">
        <v>112100</v>
      </c>
      <c r="F22" s="10">
        <v>5605000</v>
      </c>
      <c r="G22" s="10">
        <v>50</v>
      </c>
      <c r="H22" s="10">
        <v>112100</v>
      </c>
      <c r="I22" s="10">
        <v>5605000</v>
      </c>
      <c r="J22" s="10">
        <v>50</v>
      </c>
      <c r="K22" s="10">
        <v>112100</v>
      </c>
      <c r="L22" s="10">
        <v>5605000</v>
      </c>
    </row>
    <row r="23" spans="1:12" ht="24.95" customHeight="1" x14ac:dyDescent="0.15">
      <c r="A23" s="6" t="s">
        <v>485</v>
      </c>
      <c r="B23" s="6" t="s">
        <v>68</v>
      </c>
      <c r="C23" s="7" t="s">
        <v>801</v>
      </c>
      <c r="D23" s="10">
        <v>120</v>
      </c>
      <c r="E23" s="10">
        <v>112100</v>
      </c>
      <c r="F23" s="10">
        <v>13452000</v>
      </c>
      <c r="G23" s="10">
        <v>120</v>
      </c>
      <c r="H23" s="10">
        <v>112100</v>
      </c>
      <c r="I23" s="10">
        <v>13452000</v>
      </c>
      <c r="J23" s="10">
        <v>120</v>
      </c>
      <c r="K23" s="10">
        <v>112100</v>
      </c>
      <c r="L23" s="10">
        <v>13452000</v>
      </c>
    </row>
    <row r="24" spans="1:12" ht="24.95" customHeight="1" x14ac:dyDescent="0.15">
      <c r="A24" s="6" t="s">
        <v>486</v>
      </c>
      <c r="B24" s="6" t="s">
        <v>68</v>
      </c>
      <c r="C24" s="7" t="s">
        <v>802</v>
      </c>
      <c r="D24" s="10">
        <v>20</v>
      </c>
      <c r="E24" s="10">
        <v>105150</v>
      </c>
      <c r="F24" s="10">
        <v>2103000</v>
      </c>
      <c r="G24" s="10">
        <v>20</v>
      </c>
      <c r="H24" s="10">
        <v>105150</v>
      </c>
      <c r="I24" s="10">
        <v>2103000</v>
      </c>
      <c r="J24" s="10">
        <v>20</v>
      </c>
      <c r="K24" s="10">
        <v>105150</v>
      </c>
      <c r="L24" s="10">
        <v>2103000</v>
      </c>
    </row>
    <row r="25" spans="1:12" ht="24.95" customHeight="1" x14ac:dyDescent="0.15">
      <c r="A25" s="6" t="s">
        <v>487</v>
      </c>
      <c r="B25" s="6" t="s">
        <v>68</v>
      </c>
      <c r="C25" s="7" t="s">
        <v>803</v>
      </c>
      <c r="D25" s="10">
        <v>80</v>
      </c>
      <c r="E25" s="10">
        <v>112100</v>
      </c>
      <c r="F25" s="10">
        <v>8968000</v>
      </c>
      <c r="G25" s="10">
        <v>80</v>
      </c>
      <c r="H25" s="10">
        <v>112100</v>
      </c>
      <c r="I25" s="10">
        <v>8968000</v>
      </c>
      <c r="J25" s="10">
        <v>80</v>
      </c>
      <c r="K25" s="10">
        <v>112100</v>
      </c>
      <c r="L25" s="10">
        <v>8968000</v>
      </c>
    </row>
    <row r="26" spans="1:12" ht="24.95" customHeight="1" x14ac:dyDescent="0.15">
      <c r="A26" s="6" t="s">
        <v>500</v>
      </c>
      <c r="B26" s="6" t="s">
        <v>68</v>
      </c>
      <c r="C26" s="7" t="s">
        <v>804</v>
      </c>
      <c r="D26" s="10">
        <v>150</v>
      </c>
      <c r="E26" s="10">
        <v>105150</v>
      </c>
      <c r="F26" s="10">
        <v>15772500</v>
      </c>
      <c r="G26" s="10">
        <v>150</v>
      </c>
      <c r="H26" s="10">
        <v>105150</v>
      </c>
      <c r="I26" s="10">
        <v>15772500</v>
      </c>
      <c r="J26" s="10">
        <v>150</v>
      </c>
      <c r="K26" s="10">
        <v>105150</v>
      </c>
      <c r="L26" s="10">
        <v>15772500</v>
      </c>
    </row>
    <row r="27" spans="1:12" ht="24.95" customHeight="1" x14ac:dyDescent="0.15">
      <c r="A27" s="6" t="s">
        <v>502</v>
      </c>
      <c r="B27" s="6" t="s">
        <v>68</v>
      </c>
      <c r="C27" s="7" t="s">
        <v>805</v>
      </c>
      <c r="D27" s="10">
        <v>100</v>
      </c>
      <c r="E27" s="10">
        <v>112100</v>
      </c>
      <c r="F27" s="10">
        <v>11210000</v>
      </c>
      <c r="G27" s="10">
        <v>100</v>
      </c>
      <c r="H27" s="10">
        <v>112100</v>
      </c>
      <c r="I27" s="10">
        <v>11210000</v>
      </c>
      <c r="J27" s="10">
        <v>100</v>
      </c>
      <c r="K27" s="10">
        <v>112100</v>
      </c>
      <c r="L27" s="10">
        <v>11210000</v>
      </c>
    </row>
    <row r="28" spans="1:12" ht="24.95" customHeight="1" x14ac:dyDescent="0.15">
      <c r="A28" s="6" t="s">
        <v>504</v>
      </c>
      <c r="B28" s="6" t="s">
        <v>68</v>
      </c>
      <c r="C28" s="7" t="s">
        <v>806</v>
      </c>
      <c r="D28" s="10">
        <v>36</v>
      </c>
      <c r="E28" s="10">
        <v>112100</v>
      </c>
      <c r="F28" s="10">
        <v>4035600</v>
      </c>
      <c r="G28" s="10">
        <v>36</v>
      </c>
      <c r="H28" s="10">
        <v>112100</v>
      </c>
      <c r="I28" s="10">
        <v>4035600</v>
      </c>
      <c r="J28" s="10">
        <v>36</v>
      </c>
      <c r="K28" s="10">
        <v>112100</v>
      </c>
      <c r="L28" s="10">
        <v>4035600</v>
      </c>
    </row>
    <row r="29" spans="1:12" ht="24.95" customHeight="1" x14ac:dyDescent="0.15">
      <c r="A29" s="6" t="s">
        <v>506</v>
      </c>
      <c r="B29" s="6" t="s">
        <v>68</v>
      </c>
      <c r="C29" s="7" t="s">
        <v>807</v>
      </c>
      <c r="D29" s="10">
        <v>40</v>
      </c>
      <c r="E29" s="10">
        <v>112100</v>
      </c>
      <c r="F29" s="10">
        <v>4484000</v>
      </c>
      <c r="G29" s="10">
        <v>40</v>
      </c>
      <c r="H29" s="10">
        <v>112100</v>
      </c>
      <c r="I29" s="10">
        <v>4484000</v>
      </c>
      <c r="J29" s="10">
        <v>40</v>
      </c>
      <c r="K29" s="10">
        <v>112100</v>
      </c>
      <c r="L29" s="10">
        <v>4484000</v>
      </c>
    </row>
    <row r="30" spans="1:12" ht="24.95" customHeight="1" x14ac:dyDescent="0.15">
      <c r="A30" s="6" t="s">
        <v>508</v>
      </c>
      <c r="B30" s="6" t="s">
        <v>68</v>
      </c>
      <c r="C30" s="7" t="s">
        <v>808</v>
      </c>
      <c r="D30" s="10">
        <v>231</v>
      </c>
      <c r="E30" s="10">
        <v>8275.8441500000008</v>
      </c>
      <c r="F30" s="10">
        <v>1911719.99865</v>
      </c>
      <c r="G30" s="10">
        <v>231</v>
      </c>
      <c r="H30" s="10">
        <v>8275.8441500000008</v>
      </c>
      <c r="I30" s="10">
        <v>1911719.99865</v>
      </c>
      <c r="J30" s="10">
        <v>231</v>
      </c>
      <c r="K30" s="10">
        <v>8275.8441500000008</v>
      </c>
      <c r="L30" s="10">
        <v>1911719.99865</v>
      </c>
    </row>
    <row r="31" spans="1:12" ht="24.95" customHeight="1" x14ac:dyDescent="0.15">
      <c r="A31" s="6" t="s">
        <v>510</v>
      </c>
      <c r="B31" s="6" t="s">
        <v>68</v>
      </c>
      <c r="C31" s="7" t="s">
        <v>808</v>
      </c>
      <c r="D31" s="10">
        <v>145</v>
      </c>
      <c r="E31" s="10">
        <v>90264</v>
      </c>
      <c r="F31" s="10">
        <v>13088280</v>
      </c>
      <c r="G31" s="10">
        <v>145</v>
      </c>
      <c r="H31" s="10">
        <v>90264</v>
      </c>
      <c r="I31" s="10">
        <v>13088280</v>
      </c>
      <c r="J31" s="10">
        <v>145</v>
      </c>
      <c r="K31" s="10">
        <v>90264</v>
      </c>
      <c r="L31" s="10">
        <v>13088280</v>
      </c>
    </row>
    <row r="32" spans="1:12" ht="24.95" customHeight="1" x14ac:dyDescent="0.15">
      <c r="A32" s="29" t="s">
        <v>492</v>
      </c>
      <c r="B32" s="29"/>
      <c r="C32" s="29"/>
      <c r="D32" s="11" t="s">
        <v>387</v>
      </c>
      <c r="E32" s="11" t="s">
        <v>387</v>
      </c>
      <c r="F32" s="11">
        <f>SUM(F18:F31)</f>
        <v>126499999.99865</v>
      </c>
      <c r="G32" s="11" t="s">
        <v>387</v>
      </c>
      <c r="H32" s="11" t="s">
        <v>387</v>
      </c>
      <c r="I32" s="11">
        <f>SUM(I18:I31)</f>
        <v>118999999.9986456</v>
      </c>
      <c r="J32" s="11" t="s">
        <v>387</v>
      </c>
      <c r="K32" s="11" t="s">
        <v>387</v>
      </c>
      <c r="L32" s="11">
        <f>SUM(L18:L31)</f>
        <v>118999999.9986456</v>
      </c>
    </row>
    <row r="33" spans="1:12" ht="15" customHeight="1" x14ac:dyDescent="0.15"/>
    <row r="34" spans="1:12" ht="24.95" customHeight="1" x14ac:dyDescent="0.15">
      <c r="A34" s="17" t="s">
        <v>809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24.95" customHeight="1" x14ac:dyDescent="0.15"/>
    <row r="36" spans="1:12" ht="50.1" customHeight="1" x14ac:dyDescent="0.15">
      <c r="A36" s="19" t="s">
        <v>377</v>
      </c>
      <c r="B36" s="19" t="s">
        <v>46</v>
      </c>
      <c r="C36" s="19" t="s">
        <v>785</v>
      </c>
      <c r="D36" s="19" t="s">
        <v>786</v>
      </c>
      <c r="E36" s="19"/>
      <c r="F36" s="19"/>
      <c r="G36" s="19" t="s">
        <v>787</v>
      </c>
      <c r="H36" s="19"/>
      <c r="I36" s="19"/>
      <c r="J36" s="19" t="s">
        <v>788</v>
      </c>
      <c r="K36" s="19"/>
      <c r="L36" s="19"/>
    </row>
    <row r="37" spans="1:12" ht="50.1" customHeight="1" x14ac:dyDescent="0.15">
      <c r="A37" s="19"/>
      <c r="B37" s="19"/>
      <c r="C37" s="19"/>
      <c r="D37" s="6" t="s">
        <v>789</v>
      </c>
      <c r="E37" s="6" t="s">
        <v>790</v>
      </c>
      <c r="F37" s="6" t="s">
        <v>791</v>
      </c>
      <c r="G37" s="6" t="s">
        <v>789</v>
      </c>
      <c r="H37" s="6" t="s">
        <v>790</v>
      </c>
      <c r="I37" s="6" t="s">
        <v>792</v>
      </c>
      <c r="J37" s="6" t="s">
        <v>789</v>
      </c>
      <c r="K37" s="6" t="s">
        <v>790</v>
      </c>
      <c r="L37" s="6" t="s">
        <v>793</v>
      </c>
    </row>
    <row r="38" spans="1:12" ht="24.95" customHeight="1" x14ac:dyDescent="0.15">
      <c r="A38" s="6" t="s">
        <v>384</v>
      </c>
      <c r="B38" s="6" t="s">
        <v>481</v>
      </c>
      <c r="C38" s="6" t="s">
        <v>482</v>
      </c>
      <c r="D38" s="6" t="s">
        <v>483</v>
      </c>
      <c r="E38" s="6" t="s">
        <v>484</v>
      </c>
      <c r="F38" s="6" t="s">
        <v>485</v>
      </c>
      <c r="G38" s="6" t="s">
        <v>486</v>
      </c>
      <c r="H38" s="6" t="s">
        <v>487</v>
      </c>
      <c r="I38" s="6" t="s">
        <v>500</v>
      </c>
      <c r="J38" s="6" t="s">
        <v>502</v>
      </c>
      <c r="K38" s="6" t="s">
        <v>504</v>
      </c>
      <c r="L38" s="6" t="s">
        <v>506</v>
      </c>
    </row>
    <row r="39" spans="1:12" ht="24.95" customHeight="1" x14ac:dyDescent="0.15">
      <c r="A39" s="6" t="s">
        <v>384</v>
      </c>
      <c r="B39" s="6" t="s">
        <v>68</v>
      </c>
      <c r="C39" s="7" t="s">
        <v>810</v>
      </c>
      <c r="D39" s="10">
        <v>92</v>
      </c>
      <c r="E39" s="10">
        <v>126833.109891</v>
      </c>
      <c r="F39" s="10">
        <v>11668646.109972</v>
      </c>
      <c r="G39" s="10">
        <v>92</v>
      </c>
      <c r="H39" s="10">
        <v>126833.109891</v>
      </c>
      <c r="I39" s="10">
        <v>11668646.109972</v>
      </c>
      <c r="J39" s="10">
        <v>92</v>
      </c>
      <c r="K39" s="10">
        <v>126833.109891</v>
      </c>
      <c r="L39" s="10">
        <v>11668646.109972</v>
      </c>
    </row>
    <row r="40" spans="1:12" ht="24.95" customHeight="1" x14ac:dyDescent="0.15">
      <c r="A40" s="6" t="s">
        <v>481</v>
      </c>
      <c r="B40" s="6" t="s">
        <v>68</v>
      </c>
      <c r="C40" s="7" t="s">
        <v>811</v>
      </c>
      <c r="D40" s="10">
        <v>138330</v>
      </c>
      <c r="E40" s="10">
        <v>125.16</v>
      </c>
      <c r="F40" s="10">
        <v>17313382.800000001</v>
      </c>
      <c r="G40" s="10">
        <v>138330</v>
      </c>
      <c r="H40" s="10">
        <v>125.16</v>
      </c>
      <c r="I40" s="10">
        <v>17313382.800000001</v>
      </c>
      <c r="J40" s="10">
        <v>138330</v>
      </c>
      <c r="K40" s="10">
        <v>125.16</v>
      </c>
      <c r="L40" s="10">
        <v>17313382.800000001</v>
      </c>
    </row>
    <row r="41" spans="1:12" ht="24.95" customHeight="1" x14ac:dyDescent="0.15">
      <c r="A41" s="6" t="s">
        <v>482</v>
      </c>
      <c r="B41" s="6" t="s">
        <v>68</v>
      </c>
      <c r="C41" s="7" t="s">
        <v>812</v>
      </c>
      <c r="D41" s="10">
        <v>12.5</v>
      </c>
      <c r="E41" s="10">
        <v>126833.1096</v>
      </c>
      <c r="F41" s="10">
        <v>1585413.87</v>
      </c>
      <c r="G41" s="10">
        <v>12.5</v>
      </c>
      <c r="H41" s="10">
        <v>126833.1096</v>
      </c>
      <c r="I41" s="10">
        <v>1585413.87</v>
      </c>
      <c r="J41" s="10">
        <v>12.5</v>
      </c>
      <c r="K41" s="10">
        <v>126833.1096</v>
      </c>
      <c r="L41" s="10">
        <v>1585413.87</v>
      </c>
    </row>
    <row r="42" spans="1:12" ht="24.95" customHeight="1" x14ac:dyDescent="0.15">
      <c r="A42" s="6" t="s">
        <v>483</v>
      </c>
      <c r="B42" s="6" t="s">
        <v>68</v>
      </c>
      <c r="C42" s="7" t="s">
        <v>813</v>
      </c>
      <c r="D42" s="10">
        <v>183.33</v>
      </c>
      <c r="E42" s="10">
        <v>126833.10991100001</v>
      </c>
      <c r="F42" s="10">
        <v>23252314.03998363</v>
      </c>
      <c r="G42" s="10">
        <v>183.33</v>
      </c>
      <c r="H42" s="10">
        <v>126833.10991100001</v>
      </c>
      <c r="I42" s="10">
        <v>23252314.03998363</v>
      </c>
      <c r="J42" s="10">
        <v>183.33</v>
      </c>
      <c r="K42" s="10">
        <v>126833.10991100001</v>
      </c>
      <c r="L42" s="10">
        <v>23252314.03998363</v>
      </c>
    </row>
    <row r="43" spans="1:12" ht="24.95" customHeight="1" x14ac:dyDescent="0.15">
      <c r="A43" s="6" t="s">
        <v>484</v>
      </c>
      <c r="B43" s="6" t="s">
        <v>68</v>
      </c>
      <c r="C43" s="7" t="s">
        <v>814</v>
      </c>
      <c r="D43" s="10">
        <v>58.33</v>
      </c>
      <c r="E43" s="10">
        <v>126833.10989199999</v>
      </c>
      <c r="F43" s="10">
        <v>7398175.3000003602</v>
      </c>
      <c r="G43" s="10">
        <v>58.33</v>
      </c>
      <c r="H43" s="10">
        <v>126833.10989199999</v>
      </c>
      <c r="I43" s="10">
        <v>7398175.3000003602</v>
      </c>
      <c r="J43" s="10">
        <v>58.33</v>
      </c>
      <c r="K43" s="10">
        <v>126833.10989199999</v>
      </c>
      <c r="L43" s="10">
        <v>7398175.3000003602</v>
      </c>
    </row>
    <row r="44" spans="1:12" ht="24.95" customHeight="1" x14ac:dyDescent="0.15">
      <c r="A44" s="6" t="s">
        <v>485</v>
      </c>
      <c r="B44" s="6" t="s">
        <v>68</v>
      </c>
      <c r="C44" s="7" t="s">
        <v>815</v>
      </c>
      <c r="D44" s="10">
        <v>36</v>
      </c>
      <c r="E44" s="10">
        <v>126833.11</v>
      </c>
      <c r="F44" s="10">
        <v>4565991.96</v>
      </c>
      <c r="G44" s="10">
        <v>36</v>
      </c>
      <c r="H44" s="10">
        <v>126833.11</v>
      </c>
      <c r="I44" s="10">
        <v>4565991.96</v>
      </c>
      <c r="J44" s="10">
        <v>36</v>
      </c>
      <c r="K44" s="10">
        <v>126833.11</v>
      </c>
      <c r="L44" s="10">
        <v>4565991.96</v>
      </c>
    </row>
    <row r="45" spans="1:12" ht="24.95" customHeight="1" x14ac:dyDescent="0.15">
      <c r="A45" s="6" t="s">
        <v>486</v>
      </c>
      <c r="B45" s="6" t="s">
        <v>68</v>
      </c>
      <c r="C45" s="7" t="s">
        <v>816</v>
      </c>
      <c r="D45" s="10">
        <v>85</v>
      </c>
      <c r="E45" s="10">
        <v>117943.109882</v>
      </c>
      <c r="F45" s="10">
        <v>10025164.33997</v>
      </c>
      <c r="G45" s="10">
        <v>85</v>
      </c>
      <c r="H45" s="10">
        <v>117943.109882</v>
      </c>
      <c r="I45" s="10">
        <v>10025164.33997</v>
      </c>
      <c r="J45" s="10">
        <v>85</v>
      </c>
      <c r="K45" s="10">
        <v>117943.109882</v>
      </c>
      <c r="L45" s="10">
        <v>10025164.33997</v>
      </c>
    </row>
    <row r="46" spans="1:12" ht="24.95" customHeight="1" x14ac:dyDescent="0.15">
      <c r="A46" s="6" t="s">
        <v>487</v>
      </c>
      <c r="B46" s="6" t="s">
        <v>68</v>
      </c>
      <c r="C46" s="7" t="s">
        <v>817</v>
      </c>
      <c r="D46" s="10">
        <v>25</v>
      </c>
      <c r="E46" s="10">
        <v>117943.11</v>
      </c>
      <c r="F46" s="10">
        <v>2948577.75</v>
      </c>
      <c r="G46" s="10">
        <v>25</v>
      </c>
      <c r="H46" s="10">
        <v>117943.11</v>
      </c>
      <c r="I46" s="10">
        <v>2948577.75</v>
      </c>
      <c r="J46" s="10">
        <v>25</v>
      </c>
      <c r="K46" s="10">
        <v>117943.11</v>
      </c>
      <c r="L46" s="10">
        <v>2948577.75</v>
      </c>
    </row>
    <row r="47" spans="1:12" ht="24.95" customHeight="1" x14ac:dyDescent="0.15">
      <c r="A47" s="6" t="s">
        <v>500</v>
      </c>
      <c r="B47" s="6" t="s">
        <v>68</v>
      </c>
      <c r="C47" s="7" t="s">
        <v>818</v>
      </c>
      <c r="D47" s="10">
        <v>13.5</v>
      </c>
      <c r="E47" s="10">
        <v>158149.80444400001</v>
      </c>
      <c r="F47" s="10">
        <v>2135022.3599939998</v>
      </c>
      <c r="G47" s="10">
        <v>13.5</v>
      </c>
      <c r="H47" s="10">
        <v>158149.80444400001</v>
      </c>
      <c r="I47" s="10">
        <v>2135022.3599939998</v>
      </c>
      <c r="J47" s="10">
        <v>13.5</v>
      </c>
      <c r="K47" s="10">
        <v>158149.80444400001</v>
      </c>
      <c r="L47" s="10">
        <v>2135022.3599939998</v>
      </c>
    </row>
    <row r="48" spans="1:12" ht="24.95" customHeight="1" x14ac:dyDescent="0.15">
      <c r="A48" s="6" t="s">
        <v>502</v>
      </c>
      <c r="B48" s="6" t="s">
        <v>68</v>
      </c>
      <c r="C48" s="7" t="s">
        <v>819</v>
      </c>
      <c r="D48" s="10">
        <v>35</v>
      </c>
      <c r="E48" s="10">
        <v>158149.804</v>
      </c>
      <c r="F48" s="10">
        <v>5535243.1399999997</v>
      </c>
      <c r="G48" s="10">
        <v>35</v>
      </c>
      <c r="H48" s="10">
        <v>158149.804</v>
      </c>
      <c r="I48" s="10">
        <v>5535243.1399999997</v>
      </c>
      <c r="J48" s="10">
        <v>35</v>
      </c>
      <c r="K48" s="10">
        <v>158149.804</v>
      </c>
      <c r="L48" s="10">
        <v>5535243.1399999997</v>
      </c>
    </row>
    <row r="49" spans="1:12" ht="24.95" customHeight="1" x14ac:dyDescent="0.15">
      <c r="A49" s="6" t="s">
        <v>504</v>
      </c>
      <c r="B49" s="6" t="s">
        <v>68</v>
      </c>
      <c r="C49" s="7" t="s">
        <v>820</v>
      </c>
      <c r="D49" s="10">
        <v>65.33</v>
      </c>
      <c r="E49" s="10">
        <v>158149.79993899999</v>
      </c>
      <c r="F49" s="10">
        <v>10331926.430014869</v>
      </c>
      <c r="G49" s="10">
        <v>65.33</v>
      </c>
      <c r="H49" s="10">
        <v>158149.79993899999</v>
      </c>
      <c r="I49" s="10">
        <v>10331926.430014869</v>
      </c>
      <c r="J49" s="10">
        <v>65.33</v>
      </c>
      <c r="K49" s="10">
        <v>158149.79993899999</v>
      </c>
      <c r="L49" s="10">
        <v>10331926.430014869</v>
      </c>
    </row>
    <row r="50" spans="1:12" ht="24.95" customHeight="1" x14ac:dyDescent="0.15">
      <c r="A50" s="6" t="s">
        <v>506</v>
      </c>
      <c r="B50" s="6" t="s">
        <v>68</v>
      </c>
      <c r="C50" s="7" t="s">
        <v>821</v>
      </c>
      <c r="D50" s="10">
        <v>89.33</v>
      </c>
      <c r="E50" s="10">
        <v>126833.109929</v>
      </c>
      <c r="F50" s="10">
        <v>11330001.70995757</v>
      </c>
      <c r="G50" s="10">
        <v>89.33</v>
      </c>
      <c r="H50" s="10">
        <v>126833.109929</v>
      </c>
      <c r="I50" s="10">
        <v>11330001.70995757</v>
      </c>
      <c r="J50" s="10">
        <v>89.33</v>
      </c>
      <c r="K50" s="10">
        <v>126833.109929</v>
      </c>
      <c r="L50" s="10">
        <v>11330001.70995757</v>
      </c>
    </row>
    <row r="51" spans="1:12" ht="24.95" customHeight="1" x14ac:dyDescent="0.15">
      <c r="A51" s="6" t="s">
        <v>508</v>
      </c>
      <c r="B51" s="6" t="s">
        <v>68</v>
      </c>
      <c r="C51" s="7" t="s">
        <v>822</v>
      </c>
      <c r="D51" s="10">
        <v>227.17</v>
      </c>
      <c r="E51" s="10">
        <v>126833.109918</v>
      </c>
      <c r="F51" s="10">
        <v>28812677.58007206</v>
      </c>
      <c r="G51" s="10">
        <v>227.17</v>
      </c>
      <c r="H51" s="10">
        <v>126833.109918</v>
      </c>
      <c r="I51" s="10">
        <v>28812677.58007206</v>
      </c>
      <c r="J51" s="10">
        <v>227.17</v>
      </c>
      <c r="K51" s="10">
        <v>126833.109918</v>
      </c>
      <c r="L51" s="10">
        <v>28812677.58007206</v>
      </c>
    </row>
    <row r="52" spans="1:12" ht="24.95" customHeight="1" x14ac:dyDescent="0.15">
      <c r="A52" s="6" t="s">
        <v>510</v>
      </c>
      <c r="B52" s="6" t="s">
        <v>68</v>
      </c>
      <c r="C52" s="7" t="s">
        <v>823</v>
      </c>
      <c r="D52" s="10">
        <v>95.83</v>
      </c>
      <c r="E52" s="10">
        <v>126833.109882</v>
      </c>
      <c r="F52" s="10">
        <v>12154416.919992059</v>
      </c>
      <c r="G52" s="10">
        <v>95.83</v>
      </c>
      <c r="H52" s="10">
        <v>126833.109882</v>
      </c>
      <c r="I52" s="10">
        <v>12154416.919992059</v>
      </c>
      <c r="J52" s="10">
        <v>95.83</v>
      </c>
      <c r="K52" s="10">
        <v>126833.109882</v>
      </c>
      <c r="L52" s="10">
        <v>12154416.919992059</v>
      </c>
    </row>
    <row r="53" spans="1:12" ht="24.95" customHeight="1" x14ac:dyDescent="0.15">
      <c r="A53" s="6" t="s">
        <v>512</v>
      </c>
      <c r="B53" s="6" t="s">
        <v>68</v>
      </c>
      <c r="C53" s="7" t="s">
        <v>824</v>
      </c>
      <c r="D53" s="10">
        <v>96.83</v>
      </c>
      <c r="E53" s="10">
        <v>126833.109883</v>
      </c>
      <c r="F53" s="10">
        <v>12281250.02997089</v>
      </c>
      <c r="G53" s="10">
        <v>96.83</v>
      </c>
      <c r="H53" s="10">
        <v>126833.109883</v>
      </c>
      <c r="I53" s="10">
        <v>12281250.02997089</v>
      </c>
      <c r="J53" s="10">
        <v>96.83</v>
      </c>
      <c r="K53" s="10">
        <v>126833.109883</v>
      </c>
      <c r="L53" s="10">
        <v>12281250.02997089</v>
      </c>
    </row>
    <row r="54" spans="1:12" ht="24.95" customHeight="1" x14ac:dyDescent="0.15">
      <c r="A54" s="6" t="s">
        <v>514</v>
      </c>
      <c r="B54" s="6" t="s">
        <v>68</v>
      </c>
      <c r="C54" s="7" t="s">
        <v>825</v>
      </c>
      <c r="D54" s="10">
        <v>103.67</v>
      </c>
      <c r="E54" s="10">
        <v>117943.109868</v>
      </c>
      <c r="F54" s="10">
        <v>12227162.20001556</v>
      </c>
      <c r="G54" s="10">
        <v>103.67</v>
      </c>
      <c r="H54" s="10">
        <v>117943.109868</v>
      </c>
      <c r="I54" s="10">
        <v>12227162.20001556</v>
      </c>
      <c r="J54" s="10">
        <v>103.67</v>
      </c>
      <c r="K54" s="10">
        <v>117943.109868</v>
      </c>
      <c r="L54" s="10">
        <v>12227162.20001556</v>
      </c>
    </row>
    <row r="55" spans="1:12" ht="24.95" customHeight="1" x14ac:dyDescent="0.15">
      <c r="A55" s="6" t="s">
        <v>516</v>
      </c>
      <c r="B55" s="6" t="s">
        <v>68</v>
      </c>
      <c r="C55" s="7" t="s">
        <v>826</v>
      </c>
      <c r="D55" s="10">
        <v>8.33</v>
      </c>
      <c r="E55" s="10">
        <v>117943.11044400001</v>
      </c>
      <c r="F55" s="10">
        <v>982466.10999852</v>
      </c>
      <c r="G55" s="10">
        <v>8.33</v>
      </c>
      <c r="H55" s="10">
        <v>117943.11044400001</v>
      </c>
      <c r="I55" s="10">
        <v>982466.10999852</v>
      </c>
      <c r="J55" s="10">
        <v>8.33</v>
      </c>
      <c r="K55" s="10">
        <v>117943.11044400001</v>
      </c>
      <c r="L55" s="10">
        <v>982466.10999852</v>
      </c>
    </row>
    <row r="56" spans="1:12" ht="24.95" customHeight="1" x14ac:dyDescent="0.15">
      <c r="A56" s="6" t="s">
        <v>518</v>
      </c>
      <c r="B56" s="6" t="s">
        <v>68</v>
      </c>
      <c r="C56" s="7" t="s">
        <v>827</v>
      </c>
      <c r="D56" s="10">
        <v>155.33000000000001</v>
      </c>
      <c r="E56" s="10">
        <v>126833.109895</v>
      </c>
      <c r="F56" s="10">
        <v>19700986.959990349</v>
      </c>
      <c r="G56" s="10">
        <v>155.33000000000001</v>
      </c>
      <c r="H56" s="10">
        <v>126833.109895</v>
      </c>
      <c r="I56" s="10">
        <v>19700986.959990349</v>
      </c>
      <c r="J56" s="10">
        <v>155.33000000000001</v>
      </c>
      <c r="K56" s="10">
        <v>126833.109895</v>
      </c>
      <c r="L56" s="10">
        <v>19700986.959990349</v>
      </c>
    </row>
    <row r="57" spans="1:12" ht="24.95" customHeight="1" x14ac:dyDescent="0.15">
      <c r="A57" s="6" t="s">
        <v>520</v>
      </c>
      <c r="B57" s="6" t="s">
        <v>68</v>
      </c>
      <c r="C57" s="7" t="s">
        <v>828</v>
      </c>
      <c r="D57" s="10">
        <v>16.670000000000002</v>
      </c>
      <c r="E57" s="10">
        <v>126833.109778</v>
      </c>
      <c r="F57" s="10">
        <v>2114307.93999926</v>
      </c>
      <c r="G57" s="10">
        <v>16.670000000000002</v>
      </c>
      <c r="H57" s="10">
        <v>126833.109778</v>
      </c>
      <c r="I57" s="10">
        <v>2114307.93999926</v>
      </c>
      <c r="J57" s="10">
        <v>16.670000000000002</v>
      </c>
      <c r="K57" s="10">
        <v>126833.109778</v>
      </c>
      <c r="L57" s="10">
        <v>2114307.93999926</v>
      </c>
    </row>
    <row r="58" spans="1:12" ht="24.95" customHeight="1" x14ac:dyDescent="0.15">
      <c r="A58" s="6" t="s">
        <v>523</v>
      </c>
      <c r="B58" s="6" t="s">
        <v>68</v>
      </c>
      <c r="C58" s="7" t="s">
        <v>829</v>
      </c>
      <c r="D58" s="10">
        <v>106.33</v>
      </c>
      <c r="E58" s="10">
        <v>126833.109941</v>
      </c>
      <c r="F58" s="10">
        <v>13486164.58002653</v>
      </c>
      <c r="G58" s="10">
        <v>106.33</v>
      </c>
      <c r="H58" s="10">
        <v>126833.109941</v>
      </c>
      <c r="I58" s="10">
        <v>13486164.58002653</v>
      </c>
      <c r="J58" s="10">
        <v>106.33</v>
      </c>
      <c r="K58" s="10">
        <v>126833.109941</v>
      </c>
      <c r="L58" s="10">
        <v>13486164.58002653</v>
      </c>
    </row>
    <row r="59" spans="1:12" ht="24.95" customHeight="1" x14ac:dyDescent="0.15">
      <c r="A59" s="6" t="s">
        <v>525</v>
      </c>
      <c r="B59" s="6" t="s">
        <v>68</v>
      </c>
      <c r="C59" s="7" t="s">
        <v>830</v>
      </c>
      <c r="D59" s="10">
        <v>200</v>
      </c>
      <c r="E59" s="10">
        <v>158149.79999999999</v>
      </c>
      <c r="F59" s="10">
        <v>31629960</v>
      </c>
      <c r="G59" s="10">
        <v>200</v>
      </c>
      <c r="H59" s="10">
        <v>158149.79999999999</v>
      </c>
      <c r="I59" s="10">
        <v>31629960</v>
      </c>
      <c r="J59" s="10">
        <v>200</v>
      </c>
      <c r="K59" s="10">
        <v>158149.79999999999</v>
      </c>
      <c r="L59" s="10">
        <v>31629960</v>
      </c>
    </row>
    <row r="60" spans="1:12" ht="24.95" customHeight="1" x14ac:dyDescent="0.15">
      <c r="A60" s="6" t="s">
        <v>526</v>
      </c>
      <c r="B60" s="6" t="s">
        <v>68</v>
      </c>
      <c r="C60" s="7" t="s">
        <v>831</v>
      </c>
      <c r="D60" s="10">
        <v>66.83</v>
      </c>
      <c r="E60" s="10">
        <v>144437.79994</v>
      </c>
      <c r="F60" s="10">
        <v>9652778.1699902005</v>
      </c>
      <c r="G60" s="10">
        <v>66.83</v>
      </c>
      <c r="H60" s="10">
        <v>144437.79994</v>
      </c>
      <c r="I60" s="10">
        <v>9652778.1699902005</v>
      </c>
      <c r="J60" s="10">
        <v>66.83</v>
      </c>
      <c r="K60" s="10">
        <v>144437.79994</v>
      </c>
      <c r="L60" s="10">
        <v>9652778.1699902005</v>
      </c>
    </row>
    <row r="61" spans="1:12" ht="24.95" customHeight="1" x14ac:dyDescent="0.15">
      <c r="A61" s="6" t="s">
        <v>527</v>
      </c>
      <c r="B61" s="6" t="s">
        <v>68</v>
      </c>
      <c r="C61" s="7" t="s">
        <v>832</v>
      </c>
      <c r="D61" s="10">
        <v>121.83</v>
      </c>
      <c r="E61" s="10">
        <v>158149.799967</v>
      </c>
      <c r="F61" s="10">
        <v>19267390.12997961</v>
      </c>
      <c r="G61" s="10">
        <v>121.83</v>
      </c>
      <c r="H61" s="10">
        <v>158149.799967</v>
      </c>
      <c r="I61" s="10">
        <v>19267390.12997961</v>
      </c>
      <c r="J61" s="10">
        <v>121.83</v>
      </c>
      <c r="K61" s="10">
        <v>158149.799967</v>
      </c>
      <c r="L61" s="10">
        <v>19267390.12997961</v>
      </c>
    </row>
    <row r="62" spans="1:12" ht="24.95" customHeight="1" x14ac:dyDescent="0.15">
      <c r="A62" s="6" t="s">
        <v>528</v>
      </c>
      <c r="B62" s="6" t="s">
        <v>68</v>
      </c>
      <c r="C62" s="7" t="s">
        <v>833</v>
      </c>
      <c r="D62" s="10">
        <v>1</v>
      </c>
      <c r="E62" s="10">
        <v>4253267.49</v>
      </c>
      <c r="F62" s="10">
        <v>4253267.49</v>
      </c>
      <c r="G62" s="10">
        <v>1</v>
      </c>
      <c r="H62" s="10">
        <v>4253267.49</v>
      </c>
      <c r="I62" s="10">
        <v>4253267.49</v>
      </c>
      <c r="J62" s="10">
        <v>1</v>
      </c>
      <c r="K62" s="10">
        <v>4253267.49</v>
      </c>
      <c r="L62" s="10">
        <v>4253267.49</v>
      </c>
    </row>
    <row r="63" spans="1:12" ht="24.95" customHeight="1" x14ac:dyDescent="0.15">
      <c r="A63" s="6" t="s">
        <v>530</v>
      </c>
      <c r="B63" s="6" t="s">
        <v>68</v>
      </c>
      <c r="C63" s="7" t="s">
        <v>834</v>
      </c>
      <c r="D63" s="10">
        <v>0.67</v>
      </c>
      <c r="E63" s="10">
        <v>173203.94029900001</v>
      </c>
      <c r="F63" s="10">
        <v>116046.64000032999</v>
      </c>
      <c r="G63" s="10">
        <v>0.67</v>
      </c>
      <c r="H63" s="10">
        <v>173203.94029900001</v>
      </c>
      <c r="I63" s="10">
        <v>116046.64000032999</v>
      </c>
      <c r="J63" s="10">
        <v>0.67</v>
      </c>
      <c r="K63" s="10">
        <v>173203.94029900001</v>
      </c>
      <c r="L63" s="10">
        <v>116046.64000032999</v>
      </c>
    </row>
    <row r="64" spans="1:12" ht="24.95" customHeight="1" x14ac:dyDescent="0.15">
      <c r="A64" s="6" t="s">
        <v>532</v>
      </c>
      <c r="B64" s="6" t="s">
        <v>68</v>
      </c>
      <c r="C64" s="7" t="s">
        <v>835</v>
      </c>
      <c r="D64" s="10">
        <v>50</v>
      </c>
      <c r="E64" s="10">
        <v>126833.11</v>
      </c>
      <c r="F64" s="10">
        <v>6341655.5</v>
      </c>
      <c r="G64" s="10">
        <v>50</v>
      </c>
      <c r="H64" s="10">
        <v>126833.11</v>
      </c>
      <c r="I64" s="10">
        <v>6341655.5</v>
      </c>
      <c r="J64" s="10">
        <v>50</v>
      </c>
      <c r="K64" s="10">
        <v>126833.11</v>
      </c>
      <c r="L64" s="10">
        <v>6341655.5</v>
      </c>
    </row>
    <row r="65" spans="1:12" ht="24.95" customHeight="1" x14ac:dyDescent="0.15">
      <c r="A65" s="6" t="s">
        <v>534</v>
      </c>
      <c r="B65" s="6" t="s">
        <v>68</v>
      </c>
      <c r="C65" s="7" t="s">
        <v>836</v>
      </c>
      <c r="D65" s="10">
        <v>25</v>
      </c>
      <c r="E65" s="10">
        <v>126833.11</v>
      </c>
      <c r="F65" s="10">
        <v>3170827.75</v>
      </c>
      <c r="G65" s="10">
        <v>25</v>
      </c>
      <c r="H65" s="10">
        <v>126833.11</v>
      </c>
      <c r="I65" s="10">
        <v>3170827.75</v>
      </c>
      <c r="J65" s="10">
        <v>25</v>
      </c>
      <c r="K65" s="10">
        <v>126833.11</v>
      </c>
      <c r="L65" s="10">
        <v>3170827.75</v>
      </c>
    </row>
    <row r="66" spans="1:12" ht="24.95" customHeight="1" x14ac:dyDescent="0.15">
      <c r="A66" s="6" t="s">
        <v>536</v>
      </c>
      <c r="B66" s="6" t="s">
        <v>68</v>
      </c>
      <c r="C66" s="7" t="s">
        <v>837</v>
      </c>
      <c r="D66" s="10">
        <v>83.5</v>
      </c>
      <c r="E66" s="10">
        <v>126833.10993999999</v>
      </c>
      <c r="F66" s="10">
        <v>10590564.679989999</v>
      </c>
      <c r="G66" s="10">
        <v>83.5</v>
      </c>
      <c r="H66" s="10">
        <v>126833.10993999999</v>
      </c>
      <c r="I66" s="10">
        <v>10590564.679989999</v>
      </c>
      <c r="J66" s="10">
        <v>83.5</v>
      </c>
      <c r="K66" s="10">
        <v>126833.10993999999</v>
      </c>
      <c r="L66" s="10">
        <v>10590564.679989999</v>
      </c>
    </row>
    <row r="67" spans="1:12" ht="24.95" customHeight="1" x14ac:dyDescent="0.15">
      <c r="A67" s="6" t="s">
        <v>538</v>
      </c>
      <c r="B67" s="6" t="s">
        <v>68</v>
      </c>
      <c r="C67" s="7" t="s">
        <v>838</v>
      </c>
      <c r="D67" s="10">
        <v>73.5</v>
      </c>
      <c r="E67" s="10">
        <v>126833.10993200001</v>
      </c>
      <c r="F67" s="10">
        <v>9322233.5800020006</v>
      </c>
      <c r="G67" s="10">
        <v>73.5</v>
      </c>
      <c r="H67" s="10">
        <v>126833.10993200001</v>
      </c>
      <c r="I67" s="10">
        <v>9322233.5800020006</v>
      </c>
      <c r="J67" s="10">
        <v>73.5</v>
      </c>
      <c r="K67" s="10">
        <v>126833.10993200001</v>
      </c>
      <c r="L67" s="10">
        <v>9322233.5800020006</v>
      </c>
    </row>
    <row r="68" spans="1:12" ht="24.95" customHeight="1" x14ac:dyDescent="0.15">
      <c r="A68" s="6" t="s">
        <v>539</v>
      </c>
      <c r="B68" s="6" t="s">
        <v>68</v>
      </c>
      <c r="C68" s="7" t="s">
        <v>839</v>
      </c>
      <c r="D68" s="10">
        <v>181.33</v>
      </c>
      <c r="E68" s="10">
        <v>117943.10991</v>
      </c>
      <c r="F68" s="10">
        <v>21386624.119980302</v>
      </c>
      <c r="G68" s="10">
        <v>181.33</v>
      </c>
      <c r="H68" s="10">
        <v>117943.10991</v>
      </c>
      <c r="I68" s="10">
        <v>21386624.119980302</v>
      </c>
      <c r="J68" s="10">
        <v>181.33</v>
      </c>
      <c r="K68" s="10">
        <v>117943.10991</v>
      </c>
      <c r="L68" s="10">
        <v>21386624.119980302</v>
      </c>
    </row>
    <row r="69" spans="1:12" ht="24.95" customHeight="1" x14ac:dyDescent="0.15">
      <c r="A69" s="6" t="s">
        <v>540</v>
      </c>
      <c r="B69" s="6" t="s">
        <v>68</v>
      </c>
      <c r="C69" s="7" t="s">
        <v>840</v>
      </c>
      <c r="D69" s="10">
        <v>60</v>
      </c>
      <c r="E69" s="10">
        <v>11732.270833</v>
      </c>
      <c r="F69" s="10">
        <v>703936.24997999996</v>
      </c>
      <c r="G69" s="10">
        <v>60</v>
      </c>
      <c r="H69" s="10">
        <v>11732.270833</v>
      </c>
      <c r="I69" s="10">
        <v>703936.24997999996</v>
      </c>
      <c r="J69" s="10">
        <v>60</v>
      </c>
      <c r="K69" s="10">
        <v>11732.270833</v>
      </c>
      <c r="L69" s="10">
        <v>703936.24997999996</v>
      </c>
    </row>
    <row r="70" spans="1:12" ht="24.95" customHeight="1" x14ac:dyDescent="0.15">
      <c r="A70" s="6" t="s">
        <v>542</v>
      </c>
      <c r="B70" s="6" t="s">
        <v>68</v>
      </c>
      <c r="C70" s="7" t="s">
        <v>841</v>
      </c>
      <c r="D70" s="10">
        <v>128.16999999999999</v>
      </c>
      <c r="E70" s="10">
        <v>117943.10993200001</v>
      </c>
      <c r="F70" s="10">
        <v>15116768.39998444</v>
      </c>
      <c r="G70" s="10">
        <v>128.16999999999999</v>
      </c>
      <c r="H70" s="10">
        <v>117943.10993200001</v>
      </c>
      <c r="I70" s="10">
        <v>15116768.39998444</v>
      </c>
      <c r="J70" s="10">
        <v>128.16999999999999</v>
      </c>
      <c r="K70" s="10">
        <v>117943.10993200001</v>
      </c>
      <c r="L70" s="10">
        <v>15116768.39998444</v>
      </c>
    </row>
    <row r="71" spans="1:12" ht="24.95" customHeight="1" x14ac:dyDescent="0.15">
      <c r="A71" s="6" t="s">
        <v>544</v>
      </c>
      <c r="B71" s="6" t="s">
        <v>68</v>
      </c>
      <c r="C71" s="7" t="s">
        <v>842</v>
      </c>
      <c r="D71" s="10">
        <v>83.33</v>
      </c>
      <c r="E71" s="10">
        <v>161234.799952</v>
      </c>
      <c r="F71" s="10">
        <v>13435695.880000159</v>
      </c>
      <c r="G71" s="10">
        <v>83.33</v>
      </c>
      <c r="H71" s="10">
        <v>161234.799952</v>
      </c>
      <c r="I71" s="10">
        <v>13435695.880000159</v>
      </c>
      <c r="J71" s="10">
        <v>83.33</v>
      </c>
      <c r="K71" s="10">
        <v>161234.799952</v>
      </c>
      <c r="L71" s="10">
        <v>13435695.880000159</v>
      </c>
    </row>
    <row r="72" spans="1:12" ht="24.95" customHeight="1" x14ac:dyDescent="0.15">
      <c r="A72" s="6" t="s">
        <v>546</v>
      </c>
      <c r="B72" s="6" t="s">
        <v>68</v>
      </c>
      <c r="C72" s="7" t="s">
        <v>843</v>
      </c>
      <c r="D72" s="10">
        <v>162.66999999999999</v>
      </c>
      <c r="E72" s="10">
        <v>144437.800025</v>
      </c>
      <c r="F72" s="10">
        <v>23495696.930066749</v>
      </c>
      <c r="G72" s="10">
        <v>162.66999999999999</v>
      </c>
      <c r="H72" s="10">
        <v>144437.800025</v>
      </c>
      <c r="I72" s="10">
        <v>23495696.930066749</v>
      </c>
      <c r="J72" s="10">
        <v>162.66999999999999</v>
      </c>
      <c r="K72" s="10">
        <v>144437.800025</v>
      </c>
      <c r="L72" s="10">
        <v>23495696.930066749</v>
      </c>
    </row>
    <row r="73" spans="1:12" ht="24.95" customHeight="1" x14ac:dyDescent="0.15">
      <c r="A73" s="6" t="s">
        <v>548</v>
      </c>
      <c r="B73" s="6" t="s">
        <v>68</v>
      </c>
      <c r="C73" s="7" t="s">
        <v>844</v>
      </c>
      <c r="D73" s="10">
        <v>1</v>
      </c>
      <c r="E73" s="10">
        <v>8707734.0999999996</v>
      </c>
      <c r="F73" s="10">
        <v>8707734.0999999996</v>
      </c>
      <c r="G73" s="10">
        <v>1</v>
      </c>
      <c r="H73" s="10">
        <v>8707734.0999999996</v>
      </c>
      <c r="I73" s="10">
        <v>8707734.0999999996</v>
      </c>
      <c r="J73" s="10">
        <v>1</v>
      </c>
      <c r="K73" s="10">
        <v>8707734.0999999996</v>
      </c>
      <c r="L73" s="10">
        <v>8707734.0999999996</v>
      </c>
    </row>
    <row r="74" spans="1:12" ht="24.95" customHeight="1" x14ac:dyDescent="0.15">
      <c r="A74" s="6" t="s">
        <v>550</v>
      </c>
      <c r="B74" s="6" t="s">
        <v>68</v>
      </c>
      <c r="C74" s="7" t="s">
        <v>845</v>
      </c>
      <c r="D74" s="10">
        <v>33.33</v>
      </c>
      <c r="E74" s="10">
        <v>126833.109811</v>
      </c>
      <c r="F74" s="10">
        <v>4227347.5500006303</v>
      </c>
      <c r="G74" s="10">
        <v>33.33</v>
      </c>
      <c r="H74" s="10">
        <v>126833.109811</v>
      </c>
      <c r="I74" s="10">
        <v>4227347.5500006303</v>
      </c>
      <c r="J74" s="10">
        <v>33.33</v>
      </c>
      <c r="K74" s="10">
        <v>126833.109811</v>
      </c>
      <c r="L74" s="10">
        <v>4227347.5500006303</v>
      </c>
    </row>
    <row r="75" spans="1:12" ht="24.95" customHeight="1" x14ac:dyDescent="0.15">
      <c r="A75" s="6" t="s">
        <v>552</v>
      </c>
      <c r="B75" s="6" t="s">
        <v>68</v>
      </c>
      <c r="C75" s="7" t="s">
        <v>846</v>
      </c>
      <c r="D75" s="10">
        <v>164.67</v>
      </c>
      <c r="E75" s="10">
        <v>126833.10991699999</v>
      </c>
      <c r="F75" s="10">
        <v>20885608.210032389</v>
      </c>
      <c r="G75" s="10">
        <v>164.67</v>
      </c>
      <c r="H75" s="10">
        <v>126833.10991699999</v>
      </c>
      <c r="I75" s="10">
        <v>20885608.210032389</v>
      </c>
      <c r="J75" s="10">
        <v>164.67</v>
      </c>
      <c r="K75" s="10">
        <v>126833.10991699999</v>
      </c>
      <c r="L75" s="10">
        <v>20885608.210032389</v>
      </c>
    </row>
    <row r="76" spans="1:12" ht="24.95" customHeight="1" x14ac:dyDescent="0.15">
      <c r="A76" s="6" t="s">
        <v>554</v>
      </c>
      <c r="B76" s="6" t="s">
        <v>68</v>
      </c>
      <c r="C76" s="7" t="s">
        <v>847</v>
      </c>
      <c r="D76" s="10">
        <v>93.83</v>
      </c>
      <c r="E76" s="10">
        <v>126833.10988</v>
      </c>
      <c r="F76" s="10">
        <v>11900750.7000404</v>
      </c>
      <c r="G76" s="10">
        <v>93.83</v>
      </c>
      <c r="H76" s="10">
        <v>126833.10988</v>
      </c>
      <c r="I76" s="10">
        <v>11900750.7000404</v>
      </c>
      <c r="J76" s="10">
        <v>93.83</v>
      </c>
      <c r="K76" s="10">
        <v>126833.10988</v>
      </c>
      <c r="L76" s="10">
        <v>11900750.7000404</v>
      </c>
    </row>
    <row r="77" spans="1:12" ht="24.95" customHeight="1" x14ac:dyDescent="0.15">
      <c r="A77" s="6" t="s">
        <v>556</v>
      </c>
      <c r="B77" s="6" t="s">
        <v>68</v>
      </c>
      <c r="C77" s="7" t="s">
        <v>848</v>
      </c>
      <c r="D77" s="10">
        <v>231.67</v>
      </c>
      <c r="E77" s="10">
        <v>126833.109898</v>
      </c>
      <c r="F77" s="10">
        <v>29383426.57006966</v>
      </c>
      <c r="G77" s="10">
        <v>231.67</v>
      </c>
      <c r="H77" s="10">
        <v>126833.109898</v>
      </c>
      <c r="I77" s="10">
        <v>29383426.57006966</v>
      </c>
      <c r="J77" s="10">
        <v>231.67</v>
      </c>
      <c r="K77" s="10">
        <v>126833.109898</v>
      </c>
      <c r="L77" s="10">
        <v>29383426.57006966</v>
      </c>
    </row>
    <row r="78" spans="1:12" ht="24.95" customHeight="1" x14ac:dyDescent="0.15">
      <c r="A78" s="6" t="s">
        <v>558</v>
      </c>
      <c r="B78" s="6" t="s">
        <v>68</v>
      </c>
      <c r="C78" s="7" t="s">
        <v>849</v>
      </c>
      <c r="D78" s="10">
        <v>25</v>
      </c>
      <c r="E78" s="10">
        <v>117943.11</v>
      </c>
      <c r="F78" s="10">
        <v>2948577.75</v>
      </c>
      <c r="G78" s="10">
        <v>25</v>
      </c>
      <c r="H78" s="10">
        <v>117943.11</v>
      </c>
      <c r="I78" s="10">
        <v>2948577.75</v>
      </c>
      <c r="J78" s="10">
        <v>25</v>
      </c>
      <c r="K78" s="10">
        <v>117943.11</v>
      </c>
      <c r="L78" s="10">
        <v>2948577.75</v>
      </c>
    </row>
    <row r="79" spans="1:12" ht="24.95" customHeight="1" x14ac:dyDescent="0.15">
      <c r="A79" s="6" t="s">
        <v>560</v>
      </c>
      <c r="B79" s="6" t="s">
        <v>68</v>
      </c>
      <c r="C79" s="7" t="s">
        <v>850</v>
      </c>
      <c r="D79" s="10">
        <v>53.83</v>
      </c>
      <c r="E79" s="10">
        <v>117943.10997600001</v>
      </c>
      <c r="F79" s="10">
        <v>6348877.6100080796</v>
      </c>
      <c r="G79" s="10">
        <v>53.83</v>
      </c>
      <c r="H79" s="10">
        <v>117943.10997600001</v>
      </c>
      <c r="I79" s="10">
        <v>6348877.6100080796</v>
      </c>
      <c r="J79" s="10">
        <v>53.83</v>
      </c>
      <c r="K79" s="10">
        <v>117943.10997600001</v>
      </c>
      <c r="L79" s="10">
        <v>6348877.6100080796</v>
      </c>
    </row>
    <row r="80" spans="1:12" ht="24.95" customHeight="1" x14ac:dyDescent="0.15">
      <c r="A80" s="6" t="s">
        <v>562</v>
      </c>
      <c r="B80" s="6" t="s">
        <v>68</v>
      </c>
      <c r="C80" s="7" t="s">
        <v>851</v>
      </c>
      <c r="D80" s="10">
        <v>69.83</v>
      </c>
      <c r="E80" s="10">
        <v>158149.79994299999</v>
      </c>
      <c r="F80" s="10">
        <v>11043600.530019689</v>
      </c>
      <c r="G80" s="10">
        <v>69.83</v>
      </c>
      <c r="H80" s="10">
        <v>158149.79994299999</v>
      </c>
      <c r="I80" s="10">
        <v>11043600.530019689</v>
      </c>
      <c r="J80" s="10">
        <v>69.83</v>
      </c>
      <c r="K80" s="10">
        <v>158149.79994299999</v>
      </c>
      <c r="L80" s="10">
        <v>11043600.530019689</v>
      </c>
    </row>
    <row r="81" spans="1:13" ht="24.95" customHeight="1" x14ac:dyDescent="0.15">
      <c r="A81" s="6" t="s">
        <v>564</v>
      </c>
      <c r="B81" s="6" t="s">
        <v>68</v>
      </c>
      <c r="C81" s="7" t="s">
        <v>852</v>
      </c>
      <c r="D81" s="10">
        <v>37.5</v>
      </c>
      <c r="E81" s="10">
        <v>158149.79999999999</v>
      </c>
      <c r="F81" s="10">
        <v>5930617.5</v>
      </c>
      <c r="G81" s="10">
        <v>37.5</v>
      </c>
      <c r="H81" s="10">
        <v>158149.79999999999</v>
      </c>
      <c r="I81" s="10">
        <v>5930617.5</v>
      </c>
      <c r="J81" s="10">
        <v>37.5</v>
      </c>
      <c r="K81" s="10">
        <v>158149.79999999999</v>
      </c>
      <c r="L81" s="10">
        <v>5930617.5</v>
      </c>
    </row>
    <row r="82" spans="1:13" ht="24.95" customHeight="1" x14ac:dyDescent="0.15">
      <c r="A82" s="6" t="s">
        <v>565</v>
      </c>
      <c r="B82" s="6" t="s">
        <v>68</v>
      </c>
      <c r="C82" s="7" t="s">
        <v>853</v>
      </c>
      <c r="D82" s="10">
        <v>146.16999999999999</v>
      </c>
      <c r="E82" s="10">
        <v>158149.80002699999</v>
      </c>
      <c r="F82" s="10">
        <v>23116756.26994659</v>
      </c>
      <c r="G82" s="10">
        <v>146.16999999999999</v>
      </c>
      <c r="H82" s="10">
        <v>158149.80002699999</v>
      </c>
      <c r="I82" s="10">
        <v>23116756.26994659</v>
      </c>
      <c r="J82" s="10">
        <v>146.16999999999999</v>
      </c>
      <c r="K82" s="10">
        <v>158149.80002699999</v>
      </c>
      <c r="L82" s="10">
        <v>23116756.26994659</v>
      </c>
    </row>
    <row r="83" spans="1:13" ht="24.95" customHeight="1" x14ac:dyDescent="0.15">
      <c r="A83" s="6" t="s">
        <v>567</v>
      </c>
      <c r="B83" s="6" t="s">
        <v>68</v>
      </c>
      <c r="C83" s="7" t="s">
        <v>854</v>
      </c>
      <c r="D83" s="10">
        <v>43.33</v>
      </c>
      <c r="E83" s="10">
        <v>158149.79990799999</v>
      </c>
      <c r="F83" s="10">
        <v>6852630.8300136402</v>
      </c>
      <c r="G83" s="10">
        <v>43.33</v>
      </c>
      <c r="H83" s="10">
        <v>158149.79990799999</v>
      </c>
      <c r="I83" s="10">
        <v>6852630.8300136402</v>
      </c>
      <c r="J83" s="10">
        <v>43.33</v>
      </c>
      <c r="K83" s="10">
        <v>158149.79990799999</v>
      </c>
      <c r="L83" s="10">
        <v>6852630.8300136402</v>
      </c>
    </row>
    <row r="84" spans="1:13" ht="24.95" customHeight="1" x14ac:dyDescent="0.15">
      <c r="A84" s="6" t="s">
        <v>569</v>
      </c>
      <c r="B84" s="6" t="s">
        <v>68</v>
      </c>
      <c r="C84" s="7" t="s">
        <v>855</v>
      </c>
      <c r="D84" s="10">
        <v>58.33</v>
      </c>
      <c r="E84" s="10">
        <v>158149.79993099999</v>
      </c>
      <c r="F84" s="10">
        <v>9224877.8299752306</v>
      </c>
      <c r="G84" s="10">
        <v>58.33</v>
      </c>
      <c r="H84" s="10">
        <v>158149.79993099999</v>
      </c>
      <c r="I84" s="10">
        <v>9224877.8299752306</v>
      </c>
      <c r="J84" s="10">
        <v>58.33</v>
      </c>
      <c r="K84" s="10">
        <v>158149.79993099999</v>
      </c>
      <c r="L84" s="10">
        <v>9224877.8299752306</v>
      </c>
    </row>
    <row r="85" spans="1:13" ht="24.95" customHeight="1" x14ac:dyDescent="0.15">
      <c r="A85" s="6" t="s">
        <v>570</v>
      </c>
      <c r="B85" s="6" t="s">
        <v>68</v>
      </c>
      <c r="C85" s="7" t="s">
        <v>856</v>
      </c>
      <c r="D85" s="10">
        <v>1</v>
      </c>
      <c r="E85" s="10">
        <v>182093.92</v>
      </c>
      <c r="F85" s="10">
        <v>182093.92</v>
      </c>
      <c r="G85" s="10">
        <v>1</v>
      </c>
      <c r="H85" s="10">
        <v>182093.92</v>
      </c>
      <c r="I85" s="10">
        <v>182093.92</v>
      </c>
      <c r="J85" s="10">
        <v>1</v>
      </c>
      <c r="K85" s="10">
        <v>182093.92</v>
      </c>
      <c r="L85" s="10">
        <v>182093.92</v>
      </c>
    </row>
    <row r="86" spans="1:13" ht="24.95" customHeight="1" x14ac:dyDescent="0.15">
      <c r="A86" s="29" t="s">
        <v>492</v>
      </c>
      <c r="B86" s="29"/>
      <c r="C86" s="29"/>
      <c r="D86" s="11" t="s">
        <v>387</v>
      </c>
      <c r="E86" s="11" t="s">
        <v>387</v>
      </c>
      <c r="F86" s="11">
        <f>SUM(F39:F85)</f>
        <v>519085637.02003777</v>
      </c>
      <c r="G86" s="11" t="s">
        <v>387</v>
      </c>
      <c r="H86" s="11" t="s">
        <v>387</v>
      </c>
      <c r="I86" s="11">
        <f>SUM(I39:I85)</f>
        <v>519085637.02003777</v>
      </c>
      <c r="J86" s="11" t="s">
        <v>387</v>
      </c>
      <c r="K86" s="11" t="s">
        <v>387</v>
      </c>
      <c r="L86" s="11">
        <f>SUM(L39:L85)</f>
        <v>519085637.02003777</v>
      </c>
    </row>
    <row r="87" spans="1:13" ht="15" customHeight="1" x14ac:dyDescent="0.15"/>
    <row r="88" spans="1:13" ht="24.95" customHeight="1" x14ac:dyDescent="0.15">
      <c r="A88" s="17" t="s">
        <v>857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3" ht="24.95" customHeight="1" x14ac:dyDescent="0.15"/>
    <row r="90" spans="1:13" ht="50.1" customHeight="1" x14ac:dyDescent="0.15">
      <c r="A90" s="19" t="s">
        <v>377</v>
      </c>
      <c r="B90" s="19" t="s">
        <v>46</v>
      </c>
      <c r="C90" s="19" t="s">
        <v>785</v>
      </c>
      <c r="D90" s="19" t="s">
        <v>786</v>
      </c>
      <c r="E90" s="19"/>
      <c r="F90" s="19"/>
      <c r="G90" s="19" t="s">
        <v>787</v>
      </c>
      <c r="H90" s="19"/>
      <c r="I90" s="19"/>
      <c r="J90" s="19" t="s">
        <v>788</v>
      </c>
      <c r="K90" s="19"/>
      <c r="L90" s="19"/>
    </row>
    <row r="91" spans="1:13" ht="50.1" customHeight="1" x14ac:dyDescent="0.15">
      <c r="A91" s="19"/>
      <c r="B91" s="19"/>
      <c r="C91" s="19"/>
      <c r="D91" s="6" t="s">
        <v>789</v>
      </c>
      <c r="E91" s="6" t="s">
        <v>790</v>
      </c>
      <c r="F91" s="6" t="s">
        <v>791</v>
      </c>
      <c r="G91" s="6" t="s">
        <v>789</v>
      </c>
      <c r="H91" s="6" t="s">
        <v>790</v>
      </c>
      <c r="I91" s="6" t="s">
        <v>792</v>
      </c>
      <c r="J91" s="6" t="s">
        <v>789</v>
      </c>
      <c r="K91" s="6" t="s">
        <v>790</v>
      </c>
      <c r="L91" s="6" t="s">
        <v>793</v>
      </c>
    </row>
    <row r="92" spans="1:13" ht="24.95" customHeight="1" x14ac:dyDescent="0.15">
      <c r="A92" s="6" t="s">
        <v>384</v>
      </c>
      <c r="B92" s="6" t="s">
        <v>481</v>
      </c>
      <c r="C92" s="6" t="s">
        <v>482</v>
      </c>
      <c r="D92" s="6" t="s">
        <v>483</v>
      </c>
      <c r="E92" s="6" t="s">
        <v>484</v>
      </c>
      <c r="F92" s="6" t="s">
        <v>485</v>
      </c>
      <c r="G92" s="6" t="s">
        <v>486</v>
      </c>
      <c r="H92" s="6" t="s">
        <v>487</v>
      </c>
      <c r="I92" s="6" t="s">
        <v>500</v>
      </c>
      <c r="J92" s="6" t="s">
        <v>502</v>
      </c>
      <c r="K92" s="6" t="s">
        <v>504</v>
      </c>
      <c r="L92" s="6" t="s">
        <v>506</v>
      </c>
    </row>
    <row r="93" spans="1:13" x14ac:dyDescent="0.15">
      <c r="A93" s="6" t="s">
        <v>387</v>
      </c>
      <c r="B93" s="6" t="s">
        <v>387</v>
      </c>
      <c r="C93" s="6" t="s">
        <v>387</v>
      </c>
      <c r="D93" s="6" t="s">
        <v>387</v>
      </c>
      <c r="E93" s="6" t="s">
        <v>387</v>
      </c>
      <c r="F93" s="6" t="s">
        <v>387</v>
      </c>
      <c r="G93" s="6" t="s">
        <v>387</v>
      </c>
      <c r="H93" s="6" t="s">
        <v>387</v>
      </c>
      <c r="I93" s="6" t="s">
        <v>387</v>
      </c>
      <c r="J93" s="6" t="s">
        <v>387</v>
      </c>
      <c r="K93" s="6" t="s">
        <v>387</v>
      </c>
      <c r="L93" s="6" t="s">
        <v>387</v>
      </c>
    </row>
    <row r="94" spans="1:13" ht="15" customHeight="1" x14ac:dyDescent="0.15"/>
    <row r="95" spans="1:13" ht="24.95" customHeight="1" x14ac:dyDescent="0.15">
      <c r="A95" s="17" t="s">
        <v>858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5" customHeight="1" x14ac:dyDescent="0.15"/>
    <row r="97" spans="1:13" ht="24.95" customHeight="1" x14ac:dyDescent="0.15">
      <c r="A97" s="17" t="s">
        <v>859</v>
      </c>
      <c r="B97" s="17"/>
      <c r="C97" s="17"/>
      <c r="D97" s="17"/>
      <c r="E97" s="17"/>
      <c r="F97" s="17"/>
    </row>
    <row r="98" spans="1:13" ht="24.95" customHeight="1" x14ac:dyDescent="0.15"/>
    <row r="99" spans="1:13" ht="50.1" customHeight="1" x14ac:dyDescent="0.15">
      <c r="A99" s="19" t="s">
        <v>377</v>
      </c>
      <c r="B99" s="19" t="s">
        <v>46</v>
      </c>
      <c r="C99" s="19" t="s">
        <v>785</v>
      </c>
      <c r="D99" s="6" t="s">
        <v>786</v>
      </c>
      <c r="E99" s="6" t="s">
        <v>787</v>
      </c>
      <c r="F99" s="6" t="s">
        <v>788</v>
      </c>
    </row>
    <row r="100" spans="1:13" ht="50.1" customHeight="1" x14ac:dyDescent="0.15">
      <c r="A100" s="19"/>
      <c r="B100" s="19"/>
      <c r="C100" s="19"/>
      <c r="D100" s="6" t="s">
        <v>860</v>
      </c>
      <c r="E100" s="6" t="s">
        <v>860</v>
      </c>
      <c r="F100" s="6" t="s">
        <v>860</v>
      </c>
    </row>
    <row r="101" spans="1:13" ht="24.95" customHeight="1" x14ac:dyDescent="0.15">
      <c r="A101" s="6" t="s">
        <v>384</v>
      </c>
      <c r="B101" s="6" t="s">
        <v>481</v>
      </c>
      <c r="C101" s="6" t="s">
        <v>482</v>
      </c>
      <c r="D101" s="6" t="s">
        <v>483</v>
      </c>
      <c r="E101" s="6" t="s">
        <v>484</v>
      </c>
      <c r="F101" s="6" t="s">
        <v>485</v>
      </c>
    </row>
    <row r="102" spans="1:13" ht="24.95" customHeight="1" x14ac:dyDescent="0.15">
      <c r="A102" s="6" t="s">
        <v>384</v>
      </c>
      <c r="B102" s="6" t="s">
        <v>74</v>
      </c>
      <c r="C102" s="7" t="s">
        <v>861</v>
      </c>
      <c r="D102" s="10">
        <v>1000000</v>
      </c>
      <c r="E102" s="10">
        <v>100000</v>
      </c>
      <c r="F102" s="10">
        <v>100000</v>
      </c>
    </row>
    <row r="103" spans="1:13" ht="24.95" customHeight="1" x14ac:dyDescent="0.15">
      <c r="A103" s="29" t="s">
        <v>492</v>
      </c>
      <c r="B103" s="29"/>
      <c r="C103" s="29"/>
      <c r="D103" s="11">
        <f>SUM(D102:D102)</f>
        <v>1000000</v>
      </c>
      <c r="E103" s="11">
        <f>SUM(E102:E102)</f>
        <v>100000</v>
      </c>
      <c r="F103" s="11">
        <f>SUM(F102:F102)</f>
        <v>100000</v>
      </c>
    </row>
    <row r="104" spans="1:13" ht="15" customHeight="1" x14ac:dyDescent="0.15"/>
    <row r="105" spans="1:13" ht="24.95" customHeight="1" x14ac:dyDescent="0.15">
      <c r="A105" s="17" t="s">
        <v>862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5" customHeight="1" x14ac:dyDescent="0.15"/>
    <row r="107" spans="1:13" ht="24.95" customHeight="1" x14ac:dyDescent="0.15">
      <c r="A107" s="17" t="s">
        <v>863</v>
      </c>
      <c r="B107" s="17"/>
      <c r="C107" s="17"/>
      <c r="D107" s="17"/>
      <c r="E107" s="17"/>
      <c r="F107" s="17"/>
    </row>
    <row r="108" spans="1:13" ht="24.95" customHeight="1" x14ac:dyDescent="0.15"/>
    <row r="109" spans="1:13" ht="50.1" customHeight="1" x14ac:dyDescent="0.15">
      <c r="A109" s="19" t="s">
        <v>377</v>
      </c>
      <c r="B109" s="19" t="s">
        <v>46</v>
      </c>
      <c r="C109" s="19" t="s">
        <v>785</v>
      </c>
      <c r="D109" s="6" t="s">
        <v>786</v>
      </c>
      <c r="E109" s="6" t="s">
        <v>787</v>
      </c>
      <c r="F109" s="6" t="s">
        <v>788</v>
      </c>
    </row>
    <row r="110" spans="1:13" ht="50.1" customHeight="1" x14ac:dyDescent="0.15">
      <c r="A110" s="19"/>
      <c r="B110" s="19"/>
      <c r="C110" s="19"/>
      <c r="D110" s="6" t="s">
        <v>860</v>
      </c>
      <c r="E110" s="6" t="s">
        <v>860</v>
      </c>
      <c r="F110" s="6" t="s">
        <v>860</v>
      </c>
    </row>
    <row r="111" spans="1:13" ht="24.95" customHeight="1" x14ac:dyDescent="0.15">
      <c r="A111" s="6" t="s">
        <v>384</v>
      </c>
      <c r="B111" s="6" t="s">
        <v>481</v>
      </c>
      <c r="C111" s="6" t="s">
        <v>482</v>
      </c>
      <c r="D111" s="6" t="s">
        <v>483</v>
      </c>
      <c r="E111" s="6" t="s">
        <v>484</v>
      </c>
      <c r="F111" s="6" t="s">
        <v>485</v>
      </c>
    </row>
    <row r="112" spans="1:13" ht="24.95" customHeight="1" x14ac:dyDescent="0.15">
      <c r="A112" s="6" t="s">
        <v>384</v>
      </c>
      <c r="B112" s="6" t="s">
        <v>80</v>
      </c>
      <c r="C112" s="7" t="s">
        <v>864</v>
      </c>
      <c r="D112" s="10">
        <v>1379851.2</v>
      </c>
      <c r="E112" s="10">
        <v>0</v>
      </c>
      <c r="F112" s="10">
        <v>0</v>
      </c>
    </row>
    <row r="113" spans="1:13" ht="24.95" customHeight="1" x14ac:dyDescent="0.15">
      <c r="A113" s="6" t="s">
        <v>481</v>
      </c>
      <c r="B113" s="6" t="s">
        <v>80</v>
      </c>
      <c r="C113" s="7" t="s">
        <v>865</v>
      </c>
      <c r="D113" s="10">
        <v>1000000</v>
      </c>
      <c r="E113" s="10">
        <v>0</v>
      </c>
      <c r="F113" s="10">
        <v>0</v>
      </c>
    </row>
    <row r="114" spans="1:13" ht="24.95" customHeight="1" x14ac:dyDescent="0.15">
      <c r="A114" s="6" t="s">
        <v>482</v>
      </c>
      <c r="B114" s="6" t="s">
        <v>80</v>
      </c>
      <c r="C114" s="7" t="s">
        <v>866</v>
      </c>
      <c r="D114" s="10">
        <v>1734331</v>
      </c>
      <c r="E114" s="10">
        <v>0</v>
      </c>
      <c r="F114" s="10">
        <v>0</v>
      </c>
    </row>
    <row r="115" spans="1:13" ht="24.95" customHeight="1" x14ac:dyDescent="0.15">
      <c r="A115" s="6" t="s">
        <v>483</v>
      </c>
      <c r="B115" s="6" t="s">
        <v>80</v>
      </c>
      <c r="C115" s="7" t="s">
        <v>867</v>
      </c>
      <c r="D115" s="10">
        <v>16340000</v>
      </c>
      <c r="E115" s="10">
        <v>0</v>
      </c>
      <c r="F115" s="10">
        <v>0</v>
      </c>
    </row>
    <row r="116" spans="1:13" ht="24.95" customHeight="1" x14ac:dyDescent="0.15">
      <c r="A116" s="6" t="s">
        <v>484</v>
      </c>
      <c r="B116" s="6" t="s">
        <v>80</v>
      </c>
      <c r="C116" s="7" t="s">
        <v>868</v>
      </c>
      <c r="D116" s="10">
        <v>12967920</v>
      </c>
      <c r="E116" s="10">
        <v>0</v>
      </c>
      <c r="F116" s="10">
        <v>0</v>
      </c>
    </row>
    <row r="117" spans="1:13" ht="24.95" customHeight="1" x14ac:dyDescent="0.15">
      <c r="A117" s="6" t="s">
        <v>485</v>
      </c>
      <c r="B117" s="6" t="s">
        <v>80</v>
      </c>
      <c r="C117" s="7" t="s">
        <v>869</v>
      </c>
      <c r="D117" s="10">
        <v>11129600</v>
      </c>
      <c r="E117" s="10">
        <v>0</v>
      </c>
      <c r="F117" s="10">
        <v>0</v>
      </c>
    </row>
    <row r="118" spans="1:13" ht="24.95" customHeight="1" x14ac:dyDescent="0.15">
      <c r="A118" s="6" t="s">
        <v>486</v>
      </c>
      <c r="B118" s="6" t="s">
        <v>80</v>
      </c>
      <c r="C118" s="7" t="s">
        <v>870</v>
      </c>
      <c r="D118" s="10">
        <v>6507044.9974530004</v>
      </c>
      <c r="E118" s="10">
        <v>0</v>
      </c>
      <c r="F118" s="10">
        <v>0</v>
      </c>
    </row>
    <row r="119" spans="1:13" ht="24.95" customHeight="1" x14ac:dyDescent="0.15">
      <c r="A119" s="6" t="s">
        <v>487</v>
      </c>
      <c r="B119" s="6" t="s">
        <v>80</v>
      </c>
      <c r="C119" s="7" t="s">
        <v>871</v>
      </c>
      <c r="D119" s="10">
        <v>116000</v>
      </c>
      <c r="E119" s="10">
        <v>0</v>
      </c>
      <c r="F119" s="10">
        <v>0</v>
      </c>
    </row>
    <row r="120" spans="1:13" ht="24.95" customHeight="1" x14ac:dyDescent="0.15">
      <c r="A120" s="6" t="s">
        <v>500</v>
      </c>
      <c r="B120" s="6" t="s">
        <v>80</v>
      </c>
      <c r="C120" s="7" t="s">
        <v>872</v>
      </c>
      <c r="D120" s="10">
        <v>2543320</v>
      </c>
      <c r="E120" s="10">
        <v>0</v>
      </c>
      <c r="F120" s="10">
        <v>0</v>
      </c>
    </row>
    <row r="121" spans="1:13" ht="24.95" customHeight="1" x14ac:dyDescent="0.15">
      <c r="A121" s="29" t="s">
        <v>492</v>
      </c>
      <c r="B121" s="29"/>
      <c r="C121" s="29"/>
      <c r="D121" s="11">
        <f>SUM(D112:D120)</f>
        <v>53718067.197453007</v>
      </c>
      <c r="E121" s="11">
        <f>SUM(E112:E120)</f>
        <v>0</v>
      </c>
      <c r="F121" s="11">
        <f>SUM(F112:F120)</f>
        <v>0</v>
      </c>
    </row>
    <row r="122" spans="1:13" ht="15" customHeight="1" x14ac:dyDescent="0.15"/>
    <row r="123" spans="1:13" ht="24.95" customHeight="1" x14ac:dyDescent="0.15">
      <c r="A123" s="17" t="s">
        <v>873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5" customHeight="1" x14ac:dyDescent="0.15"/>
    <row r="125" spans="1:13" ht="24.95" customHeight="1" x14ac:dyDescent="0.15">
      <c r="A125" s="17" t="s">
        <v>874</v>
      </c>
      <c r="B125" s="17"/>
      <c r="C125" s="17"/>
      <c r="D125" s="17"/>
      <c r="E125" s="17"/>
      <c r="F125" s="17"/>
    </row>
    <row r="126" spans="1:13" ht="24.95" customHeight="1" x14ac:dyDescent="0.15"/>
    <row r="127" spans="1:13" ht="50.1" customHeight="1" x14ac:dyDescent="0.15">
      <c r="A127" s="19" t="s">
        <v>377</v>
      </c>
      <c r="B127" s="19" t="s">
        <v>46</v>
      </c>
      <c r="C127" s="19" t="s">
        <v>785</v>
      </c>
      <c r="D127" s="6" t="s">
        <v>786</v>
      </c>
      <c r="E127" s="6" t="s">
        <v>787</v>
      </c>
      <c r="F127" s="6" t="s">
        <v>788</v>
      </c>
    </row>
    <row r="128" spans="1:13" ht="50.1" customHeight="1" x14ac:dyDescent="0.15">
      <c r="A128" s="19"/>
      <c r="B128" s="19"/>
      <c r="C128" s="19"/>
      <c r="D128" s="6" t="s">
        <v>860</v>
      </c>
      <c r="E128" s="6" t="s">
        <v>860</v>
      </c>
      <c r="F128" s="6" t="s">
        <v>860</v>
      </c>
    </row>
    <row r="129" spans="1:12" ht="24.95" customHeight="1" x14ac:dyDescent="0.15">
      <c r="A129" s="6" t="s">
        <v>384</v>
      </c>
      <c r="B129" s="6" t="s">
        <v>481</v>
      </c>
      <c r="C129" s="6" t="s">
        <v>482</v>
      </c>
      <c r="D129" s="6" t="s">
        <v>483</v>
      </c>
      <c r="E129" s="6" t="s">
        <v>484</v>
      </c>
      <c r="F129" s="6" t="s">
        <v>485</v>
      </c>
    </row>
    <row r="130" spans="1:12" ht="24.95" customHeight="1" x14ac:dyDescent="0.15">
      <c r="A130" s="6" t="s">
        <v>384</v>
      </c>
      <c r="B130" s="6" t="s">
        <v>875</v>
      </c>
      <c r="C130" s="7" t="s">
        <v>876</v>
      </c>
      <c r="D130" s="10">
        <v>500000</v>
      </c>
      <c r="E130" s="10">
        <v>500000</v>
      </c>
      <c r="F130" s="10">
        <v>500000</v>
      </c>
    </row>
    <row r="131" spans="1:12" ht="24.95" customHeight="1" x14ac:dyDescent="0.15">
      <c r="A131" s="6" t="s">
        <v>481</v>
      </c>
      <c r="B131" s="6" t="s">
        <v>875</v>
      </c>
      <c r="C131" s="7" t="s">
        <v>877</v>
      </c>
      <c r="D131" s="10">
        <v>19000000</v>
      </c>
      <c r="E131" s="10">
        <v>14000000</v>
      </c>
      <c r="F131" s="10">
        <v>14000000</v>
      </c>
    </row>
    <row r="132" spans="1:12" ht="24.95" customHeight="1" x14ac:dyDescent="0.15">
      <c r="A132" s="29" t="s">
        <v>492</v>
      </c>
      <c r="B132" s="29"/>
      <c r="C132" s="29"/>
      <c r="D132" s="11">
        <f>SUM(D130:D131)</f>
        <v>19500000</v>
      </c>
      <c r="E132" s="11">
        <f>SUM(E130:E131)</f>
        <v>14500000</v>
      </c>
      <c r="F132" s="11">
        <f>SUM(F130:F131)</f>
        <v>14500000</v>
      </c>
    </row>
    <row r="133" spans="1:12" ht="15" customHeight="1" x14ac:dyDescent="0.15"/>
    <row r="134" spans="1:12" ht="24.95" customHeight="1" x14ac:dyDescent="0.15">
      <c r="A134" s="17" t="s">
        <v>878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24.95" customHeight="1" x14ac:dyDescent="0.15"/>
    <row r="136" spans="1:12" ht="50.1" customHeight="1" x14ac:dyDescent="0.15">
      <c r="A136" s="19" t="s">
        <v>377</v>
      </c>
      <c r="B136" s="19" t="s">
        <v>46</v>
      </c>
      <c r="C136" s="19" t="s">
        <v>785</v>
      </c>
      <c r="D136" s="19" t="s">
        <v>786</v>
      </c>
      <c r="E136" s="19"/>
      <c r="F136" s="19"/>
      <c r="G136" s="19" t="s">
        <v>787</v>
      </c>
      <c r="H136" s="19"/>
      <c r="I136" s="19"/>
      <c r="J136" s="19" t="s">
        <v>788</v>
      </c>
      <c r="K136" s="19"/>
      <c r="L136" s="19"/>
    </row>
    <row r="137" spans="1:12" ht="50.1" customHeight="1" x14ac:dyDescent="0.15">
      <c r="A137" s="19"/>
      <c r="B137" s="19"/>
      <c r="C137" s="19"/>
      <c r="D137" s="6" t="s">
        <v>879</v>
      </c>
      <c r="E137" s="6" t="s">
        <v>880</v>
      </c>
      <c r="F137" s="6" t="s">
        <v>881</v>
      </c>
      <c r="G137" s="6" t="s">
        <v>879</v>
      </c>
      <c r="H137" s="6" t="s">
        <v>880</v>
      </c>
      <c r="I137" s="6" t="s">
        <v>882</v>
      </c>
      <c r="J137" s="6" t="s">
        <v>879</v>
      </c>
      <c r="K137" s="6" t="s">
        <v>880</v>
      </c>
      <c r="L137" s="6" t="s">
        <v>883</v>
      </c>
    </row>
    <row r="138" spans="1:12" ht="24.95" customHeight="1" x14ac:dyDescent="0.15">
      <c r="A138" s="6" t="s">
        <v>384</v>
      </c>
      <c r="B138" s="6" t="s">
        <v>481</v>
      </c>
      <c r="C138" s="6" t="s">
        <v>482</v>
      </c>
      <c r="D138" s="6" t="s">
        <v>483</v>
      </c>
      <c r="E138" s="6" t="s">
        <v>484</v>
      </c>
      <c r="F138" s="6" t="s">
        <v>485</v>
      </c>
      <c r="G138" s="6" t="s">
        <v>486</v>
      </c>
      <c r="H138" s="6" t="s">
        <v>487</v>
      </c>
      <c r="I138" s="6" t="s">
        <v>500</v>
      </c>
      <c r="J138" s="6" t="s">
        <v>502</v>
      </c>
      <c r="K138" s="6" t="s">
        <v>504</v>
      </c>
      <c r="L138" s="6" t="s">
        <v>506</v>
      </c>
    </row>
    <row r="139" spans="1:12" ht="24.95" customHeight="1" x14ac:dyDescent="0.15">
      <c r="A139" s="6" t="s">
        <v>384</v>
      </c>
      <c r="B139" s="6" t="s">
        <v>884</v>
      </c>
      <c r="C139" s="7" t="s">
        <v>885</v>
      </c>
      <c r="D139" s="10">
        <v>4</v>
      </c>
      <c r="E139" s="10">
        <v>-1000000</v>
      </c>
      <c r="F139" s="10">
        <v>-4000000</v>
      </c>
      <c r="G139" s="10">
        <v>4</v>
      </c>
      <c r="H139" s="10">
        <v>-1000000</v>
      </c>
      <c r="I139" s="10">
        <v>-4000000</v>
      </c>
      <c r="J139" s="10">
        <v>4</v>
      </c>
      <c r="K139" s="10">
        <v>-1000000</v>
      </c>
      <c r="L139" s="10">
        <v>-4000000</v>
      </c>
    </row>
    <row r="140" spans="1:12" ht="24.95" customHeight="1" x14ac:dyDescent="0.15">
      <c r="A140" s="6" t="s">
        <v>481</v>
      </c>
      <c r="B140" s="6" t="s">
        <v>884</v>
      </c>
      <c r="C140" s="7" t="s">
        <v>886</v>
      </c>
      <c r="D140" s="10">
        <v>4</v>
      </c>
      <c r="E140" s="10">
        <v>-275000</v>
      </c>
      <c r="F140" s="10">
        <v>-1100000</v>
      </c>
      <c r="G140" s="10">
        <v>4</v>
      </c>
      <c r="H140" s="10">
        <v>-275000</v>
      </c>
      <c r="I140" s="10">
        <v>-1100000</v>
      </c>
      <c r="J140" s="10">
        <v>4</v>
      </c>
      <c r="K140" s="10">
        <v>-275000</v>
      </c>
      <c r="L140" s="10">
        <v>-1100000</v>
      </c>
    </row>
    <row r="141" spans="1:12" ht="24.95" customHeight="1" x14ac:dyDescent="0.15">
      <c r="A141" s="29" t="s">
        <v>492</v>
      </c>
      <c r="B141" s="29"/>
      <c r="C141" s="29"/>
      <c r="D141" s="11" t="s">
        <v>387</v>
      </c>
      <c r="E141" s="11" t="s">
        <v>387</v>
      </c>
      <c r="F141" s="11">
        <f>SUM(F139:F140)</f>
        <v>-5100000</v>
      </c>
      <c r="G141" s="11" t="s">
        <v>387</v>
      </c>
      <c r="H141" s="11" t="s">
        <v>387</v>
      </c>
      <c r="I141" s="11">
        <f>SUM(I139:I140)</f>
        <v>-5100000</v>
      </c>
      <c r="J141" s="11" t="s">
        <v>387</v>
      </c>
      <c r="K141" s="11" t="s">
        <v>387</v>
      </c>
      <c r="L141" s="11">
        <f>SUM(L139:L140)</f>
        <v>-5100000</v>
      </c>
    </row>
  </sheetData>
  <sheetProtection password="B691" sheet="1" objects="1" scenarios="1"/>
  <mergeCells count="58">
    <mergeCell ref="A141:C141"/>
    <mergeCell ref="A132:C132"/>
    <mergeCell ref="A134:L134"/>
    <mergeCell ref="A136:A137"/>
    <mergeCell ref="B136:B137"/>
    <mergeCell ref="C136:C137"/>
    <mergeCell ref="D136:F136"/>
    <mergeCell ref="G136:I136"/>
    <mergeCell ref="J136:L136"/>
    <mergeCell ref="A121:C121"/>
    <mergeCell ref="A123:M123"/>
    <mergeCell ref="A125:F125"/>
    <mergeCell ref="A127:A128"/>
    <mergeCell ref="B127:B128"/>
    <mergeCell ref="C127:C128"/>
    <mergeCell ref="A103:C103"/>
    <mergeCell ref="A105:M105"/>
    <mergeCell ref="A107:F107"/>
    <mergeCell ref="A109:A110"/>
    <mergeCell ref="B109:B110"/>
    <mergeCell ref="C109:C110"/>
    <mergeCell ref="A95:M95"/>
    <mergeCell ref="A97:F97"/>
    <mergeCell ref="A99:A100"/>
    <mergeCell ref="B99:B100"/>
    <mergeCell ref="C99:C100"/>
    <mergeCell ref="A86:C86"/>
    <mergeCell ref="A88:L88"/>
    <mergeCell ref="A90:A91"/>
    <mergeCell ref="B90:B91"/>
    <mergeCell ref="C90:C91"/>
    <mergeCell ref="D90:F90"/>
    <mergeCell ref="G90:I90"/>
    <mergeCell ref="J90:L90"/>
    <mergeCell ref="A32:C32"/>
    <mergeCell ref="A34:L34"/>
    <mergeCell ref="A36:A37"/>
    <mergeCell ref="B36:B37"/>
    <mergeCell ref="C36:C37"/>
    <mergeCell ref="D36:F36"/>
    <mergeCell ref="G36:I36"/>
    <mergeCell ref="J36:L36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2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887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44</v>
      </c>
      <c r="B4" s="19" t="s">
        <v>45</v>
      </c>
      <c r="C4" s="19" t="s">
        <v>46</v>
      </c>
      <c r="D4" s="19" t="s">
        <v>888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889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890</v>
      </c>
      <c r="P5" s="19"/>
    </row>
    <row r="6" spans="1:16" ht="24.95" customHeight="1" x14ac:dyDescent="0.15">
      <c r="A6" s="19"/>
      <c r="B6" s="19"/>
      <c r="C6" s="19"/>
      <c r="D6" s="19" t="s">
        <v>476</v>
      </c>
      <c r="E6" s="19" t="s">
        <v>477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891</v>
      </c>
      <c r="P6" s="6" t="s">
        <v>892</v>
      </c>
    </row>
    <row r="7" spans="1:16" ht="69.95" customHeight="1" x14ac:dyDescent="0.15">
      <c r="A7" s="19"/>
      <c r="B7" s="19"/>
      <c r="C7" s="19"/>
      <c r="D7" s="19"/>
      <c r="E7" s="19" t="s">
        <v>893</v>
      </c>
      <c r="F7" s="19"/>
      <c r="G7" s="19" t="s">
        <v>894</v>
      </c>
      <c r="H7" s="19"/>
      <c r="I7" s="19" t="s">
        <v>895</v>
      </c>
      <c r="J7" s="19" t="s">
        <v>896</v>
      </c>
      <c r="K7" s="19"/>
      <c r="L7" s="19" t="s">
        <v>897</v>
      </c>
      <c r="M7" s="19"/>
      <c r="N7" s="19"/>
      <c r="O7" s="19" t="s">
        <v>476</v>
      </c>
      <c r="P7" s="19" t="s">
        <v>476</v>
      </c>
    </row>
    <row r="8" spans="1:16" ht="39.950000000000003" customHeight="1" x14ac:dyDescent="0.15">
      <c r="A8" s="19"/>
      <c r="B8" s="19"/>
      <c r="C8" s="19"/>
      <c r="D8" s="19"/>
      <c r="E8" s="6" t="s">
        <v>476</v>
      </c>
      <c r="F8" s="6" t="s">
        <v>898</v>
      </c>
      <c r="G8" s="6" t="s">
        <v>476</v>
      </c>
      <c r="H8" s="6" t="s">
        <v>898</v>
      </c>
      <c r="I8" s="19"/>
      <c r="J8" s="6" t="s">
        <v>476</v>
      </c>
      <c r="K8" s="6" t="s">
        <v>898</v>
      </c>
      <c r="L8" s="6" t="s">
        <v>476</v>
      </c>
      <c r="M8" s="6" t="s">
        <v>899</v>
      </c>
      <c r="N8" s="6" t="s">
        <v>898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53</v>
      </c>
      <c r="B10" s="6" t="s">
        <v>54</v>
      </c>
      <c r="C10" s="6" t="s">
        <v>55</v>
      </c>
      <c r="D10" s="10">
        <v>455918587.51999998</v>
      </c>
      <c r="E10" s="10">
        <v>12080689.49</v>
      </c>
      <c r="F10" s="10" t="s">
        <v>387</v>
      </c>
      <c r="G10" s="10">
        <v>424396237.13</v>
      </c>
      <c r="H10" s="10" t="s">
        <v>387</v>
      </c>
      <c r="I10" s="10" t="s">
        <v>387</v>
      </c>
      <c r="J10" s="10" t="s">
        <v>387</v>
      </c>
      <c r="K10" s="10" t="s">
        <v>387</v>
      </c>
      <c r="L10" s="10">
        <v>19441660.899999999</v>
      </c>
      <c r="M10" s="10" t="s">
        <v>387</v>
      </c>
      <c r="N10" s="10" t="s">
        <v>387</v>
      </c>
      <c r="O10" s="10">
        <v>0</v>
      </c>
      <c r="P10" s="10">
        <v>0</v>
      </c>
    </row>
    <row r="11" spans="1:16" ht="24.95" customHeight="1" x14ac:dyDescent="0.15">
      <c r="A11" s="7" t="s">
        <v>56</v>
      </c>
      <c r="B11" s="6" t="s">
        <v>57</v>
      </c>
      <c r="C11" s="6" t="s">
        <v>55</v>
      </c>
      <c r="D11" s="10">
        <f>IF(ISNUMBER(D10),D10,0)+IF(ISNUMBER(D12),D12,0)+IF(ISNUMBER(D115),D115,0)-IF(ISNUMBER(D29),D29,0)-IF(ISNUMBER(D119),D119,0)</f>
        <v>57883742.029999971</v>
      </c>
      <c r="E11" s="10">
        <f>IF(ISNUMBER(E10),E10,0)+IF(ISNUMBER(E12),E12,0)+IF(ISNUMBER(E115),E115,0)-IF(ISNUMBER(E29),E29,0)-IF(ISNUMBER(E119),E119,0)</f>
        <v>37850203.340000033</v>
      </c>
      <c r="F11" s="10" t="s">
        <v>387</v>
      </c>
      <c r="G11" s="10">
        <f>IF(ISNUMBER(G10),G10,0)+IF(ISNUMBER(G12),G12,0)+IF(ISNUMBER(G115),G115,0)-IF(ISNUMBER(G29),G29,0)-IF(ISNUMBER(G119),G119,0)</f>
        <v>565477.90999996662</v>
      </c>
      <c r="H11" s="10" t="s">
        <v>387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387</v>
      </c>
      <c r="L11" s="10">
        <f>IF(ISNUMBER(L10),L10,0)+IF(ISNUMBER(L12),L12,0)+IF(ISNUMBER(L115),L115,0)-IF(ISNUMBER(L29),L29,0)-IF(ISNUMBER(L119),L119,0)</f>
        <v>19468060.780000001</v>
      </c>
      <c r="M11" s="10">
        <f>IF(ISNUMBER(M10),M10,0)+IF(ISNUMBER(M12),M12,0)+IF(ISNUMBER(M115),M115,0)-IF(ISNUMBER(M29),M29,0)-IF(ISNUMBER(M119),M119,0)</f>
        <v>0</v>
      </c>
      <c r="N11" s="10" t="s">
        <v>387</v>
      </c>
      <c r="O11" s="10">
        <f>IF(ISNUMBER(O10),O10,0)+IF(ISNUMBER(O12),O12,0)+IF(ISNUMBER(O115),O115,0)-IF(ISNUMBER(O29),O29,0)-IF(ISNUMBER(O119),O119,0)</f>
        <v>40738264.120000005</v>
      </c>
      <c r="P11" s="10">
        <f>IF(ISNUMBER(P10),P10,0)+IF(ISNUMBER(P12),P12,0)+IF(ISNUMBER(P115),P115,0)-IF(ISNUMBER(P29),P29,0)-IF(ISNUMBER(P119),P119,0)</f>
        <v>40738264.120000005</v>
      </c>
    </row>
    <row r="12" spans="1:16" ht="24.95" customHeight="1" x14ac:dyDescent="0.15">
      <c r="A12" s="7" t="s">
        <v>58</v>
      </c>
      <c r="B12" s="6" t="s">
        <v>59</v>
      </c>
      <c r="C12" s="6" t="s">
        <v>55</v>
      </c>
      <c r="D12" s="10">
        <v>719803704.22000003</v>
      </c>
      <c r="E12" s="10">
        <v>519085637.01999998</v>
      </c>
      <c r="F12" s="10" t="s">
        <v>387</v>
      </c>
      <c r="G12" s="10">
        <v>53602067.200000003</v>
      </c>
      <c r="H12" s="10" t="s">
        <v>387</v>
      </c>
      <c r="I12" s="10" t="s">
        <v>387</v>
      </c>
      <c r="J12" s="10" t="s">
        <v>387</v>
      </c>
      <c r="K12" s="10" t="s">
        <v>387</v>
      </c>
      <c r="L12" s="10">
        <v>147116000</v>
      </c>
      <c r="M12" s="10" t="s">
        <v>387</v>
      </c>
      <c r="N12" s="10" t="s">
        <v>387</v>
      </c>
      <c r="O12" s="10">
        <v>652685637.01999998</v>
      </c>
      <c r="P12" s="10">
        <v>652685637.01999998</v>
      </c>
    </row>
    <row r="13" spans="1:16" ht="38.1" customHeight="1" x14ac:dyDescent="0.15">
      <c r="A13" s="7" t="s">
        <v>60</v>
      </c>
      <c r="B13" s="6" t="s">
        <v>61</v>
      </c>
      <c r="C13" s="6" t="s">
        <v>62</v>
      </c>
      <c r="D13" s="10" t="s">
        <v>387</v>
      </c>
      <c r="E13" s="10" t="s">
        <v>387</v>
      </c>
      <c r="F13" s="10" t="s">
        <v>387</v>
      </c>
      <c r="G13" s="10" t="s">
        <v>387</v>
      </c>
      <c r="H13" s="10" t="s">
        <v>387</v>
      </c>
      <c r="I13" s="10" t="s">
        <v>387</v>
      </c>
      <c r="J13" s="10" t="s">
        <v>387</v>
      </c>
      <c r="K13" s="10" t="s">
        <v>387</v>
      </c>
      <c r="L13" s="10" t="s">
        <v>387</v>
      </c>
      <c r="M13" s="10" t="s">
        <v>387</v>
      </c>
      <c r="N13" s="10" t="s">
        <v>387</v>
      </c>
      <c r="O13" s="10">
        <v>0</v>
      </c>
      <c r="P13" s="10">
        <v>0</v>
      </c>
    </row>
    <row r="14" spans="1:16" ht="24.95" customHeight="1" x14ac:dyDescent="0.15">
      <c r="A14" s="7" t="s">
        <v>63</v>
      </c>
      <c r="B14" s="6" t="s">
        <v>64</v>
      </c>
      <c r="C14" s="6" t="s">
        <v>62</v>
      </c>
      <c r="D14" s="10" t="s">
        <v>387</v>
      </c>
      <c r="E14" s="10" t="s">
        <v>387</v>
      </c>
      <c r="F14" s="10" t="s">
        <v>387</v>
      </c>
      <c r="G14" s="10" t="s">
        <v>387</v>
      </c>
      <c r="H14" s="10" t="s">
        <v>387</v>
      </c>
      <c r="I14" s="10" t="s">
        <v>387</v>
      </c>
      <c r="J14" s="10" t="s">
        <v>387</v>
      </c>
      <c r="K14" s="10" t="s">
        <v>387</v>
      </c>
      <c r="L14" s="10" t="s">
        <v>387</v>
      </c>
      <c r="M14" s="10" t="s">
        <v>387</v>
      </c>
      <c r="N14" s="10" t="s">
        <v>387</v>
      </c>
      <c r="O14" s="10">
        <v>0</v>
      </c>
      <c r="P14" s="10">
        <v>0</v>
      </c>
    </row>
    <row r="15" spans="1:16" ht="50.1" customHeight="1" x14ac:dyDescent="0.15">
      <c r="A15" s="7" t="s">
        <v>66</v>
      </c>
      <c r="B15" s="6" t="s">
        <v>67</v>
      </c>
      <c r="C15" s="6" t="s">
        <v>68</v>
      </c>
      <c r="D15" s="10">
        <v>645585637.01999998</v>
      </c>
      <c r="E15" s="10">
        <v>519085637.01999998</v>
      </c>
      <c r="F15" s="10" t="s">
        <v>387</v>
      </c>
      <c r="G15" s="10" t="s">
        <v>387</v>
      </c>
      <c r="H15" s="10" t="s">
        <v>387</v>
      </c>
      <c r="I15" s="10" t="s">
        <v>387</v>
      </c>
      <c r="J15" s="10" t="s">
        <v>387</v>
      </c>
      <c r="K15" s="10" t="s">
        <v>387</v>
      </c>
      <c r="L15" s="10">
        <v>126500000</v>
      </c>
      <c r="M15" s="10" t="s">
        <v>387</v>
      </c>
      <c r="N15" s="10" t="s">
        <v>387</v>
      </c>
      <c r="O15" s="10">
        <v>638085637.01999998</v>
      </c>
      <c r="P15" s="10">
        <v>638085637.01999998</v>
      </c>
    </row>
    <row r="16" spans="1:16" ht="87.95" customHeight="1" x14ac:dyDescent="0.15">
      <c r="A16" s="7" t="s">
        <v>69</v>
      </c>
      <c r="B16" s="6" t="s">
        <v>70</v>
      </c>
      <c r="C16" s="6" t="s">
        <v>68</v>
      </c>
      <c r="D16" s="10">
        <v>519085637.01999998</v>
      </c>
      <c r="E16" s="10">
        <v>519085637.01999998</v>
      </c>
      <c r="F16" s="10" t="s">
        <v>387</v>
      </c>
      <c r="G16" s="10" t="s">
        <v>387</v>
      </c>
      <c r="H16" s="10" t="s">
        <v>387</v>
      </c>
      <c r="I16" s="10" t="s">
        <v>387</v>
      </c>
      <c r="J16" s="10" t="s">
        <v>387</v>
      </c>
      <c r="K16" s="10" t="s">
        <v>387</v>
      </c>
      <c r="L16" s="10" t="s">
        <v>387</v>
      </c>
      <c r="M16" s="10" t="s">
        <v>387</v>
      </c>
      <c r="N16" s="10" t="s">
        <v>387</v>
      </c>
      <c r="O16" s="10">
        <v>519085637.01999998</v>
      </c>
      <c r="P16" s="10">
        <v>519085637.01999998</v>
      </c>
    </row>
    <row r="17" spans="1:16" ht="50.1" customHeight="1" x14ac:dyDescent="0.15">
      <c r="A17" s="7" t="s">
        <v>72</v>
      </c>
      <c r="B17" s="6" t="s">
        <v>73</v>
      </c>
      <c r="C17" s="6" t="s">
        <v>74</v>
      </c>
      <c r="D17" s="10">
        <v>1000000</v>
      </c>
      <c r="E17" s="10" t="s">
        <v>387</v>
      </c>
      <c r="F17" s="10" t="s">
        <v>387</v>
      </c>
      <c r="G17" s="10" t="s">
        <v>387</v>
      </c>
      <c r="H17" s="10" t="s">
        <v>387</v>
      </c>
      <c r="I17" s="10" t="s">
        <v>387</v>
      </c>
      <c r="J17" s="10" t="s">
        <v>387</v>
      </c>
      <c r="K17" s="10" t="s">
        <v>387</v>
      </c>
      <c r="L17" s="10">
        <v>1000000</v>
      </c>
      <c r="M17" s="10" t="s">
        <v>387</v>
      </c>
      <c r="N17" s="10" t="s">
        <v>387</v>
      </c>
      <c r="O17" s="10">
        <v>100000</v>
      </c>
      <c r="P17" s="10">
        <v>100000</v>
      </c>
    </row>
    <row r="18" spans="1:16" ht="38.1" customHeight="1" x14ac:dyDescent="0.15">
      <c r="A18" s="7" t="s">
        <v>75</v>
      </c>
      <c r="B18" s="6" t="s">
        <v>76</v>
      </c>
      <c r="C18" s="6" t="s">
        <v>74</v>
      </c>
      <c r="D18" s="10" t="s">
        <v>387</v>
      </c>
      <c r="E18" s="10" t="s">
        <v>387</v>
      </c>
      <c r="F18" s="10" t="s">
        <v>387</v>
      </c>
      <c r="G18" s="10" t="s">
        <v>387</v>
      </c>
      <c r="H18" s="10" t="s">
        <v>387</v>
      </c>
      <c r="I18" s="10" t="s">
        <v>387</v>
      </c>
      <c r="J18" s="10" t="s">
        <v>387</v>
      </c>
      <c r="K18" s="10" t="s">
        <v>387</v>
      </c>
      <c r="L18" s="10" t="s">
        <v>387</v>
      </c>
      <c r="M18" s="10" t="s">
        <v>387</v>
      </c>
      <c r="N18" s="10" t="s">
        <v>387</v>
      </c>
      <c r="O18" s="10">
        <v>0</v>
      </c>
      <c r="P18" s="10">
        <v>0</v>
      </c>
    </row>
    <row r="19" spans="1:16" ht="24.95" customHeight="1" x14ac:dyDescent="0.15">
      <c r="A19" s="7" t="s">
        <v>78</v>
      </c>
      <c r="B19" s="6" t="s">
        <v>79</v>
      </c>
      <c r="C19" s="6" t="s">
        <v>80</v>
      </c>
      <c r="D19" s="10">
        <v>53718067.200000003</v>
      </c>
      <c r="E19" s="10" t="s">
        <v>387</v>
      </c>
      <c r="F19" s="10" t="s">
        <v>387</v>
      </c>
      <c r="G19" s="10">
        <v>53602067.200000003</v>
      </c>
      <c r="H19" s="10" t="s">
        <v>387</v>
      </c>
      <c r="I19" s="10" t="s">
        <v>387</v>
      </c>
      <c r="J19" s="10" t="s">
        <v>387</v>
      </c>
      <c r="K19" s="10" t="s">
        <v>387</v>
      </c>
      <c r="L19" s="10">
        <v>116000</v>
      </c>
      <c r="M19" s="10" t="s">
        <v>387</v>
      </c>
      <c r="N19" s="10" t="s">
        <v>387</v>
      </c>
      <c r="O19" s="10">
        <v>0</v>
      </c>
      <c r="P19" s="10">
        <v>0</v>
      </c>
    </row>
    <row r="20" spans="1:16" ht="38.1" customHeight="1" x14ac:dyDescent="0.15">
      <c r="A20" s="7" t="s">
        <v>81</v>
      </c>
      <c r="B20" s="6" t="s">
        <v>82</v>
      </c>
      <c r="C20" s="6" t="s">
        <v>80</v>
      </c>
      <c r="D20" s="10">
        <v>53602067.200000003</v>
      </c>
      <c r="E20" s="10" t="s">
        <v>387</v>
      </c>
      <c r="F20" s="10" t="s">
        <v>387</v>
      </c>
      <c r="G20" s="10">
        <v>53602067.200000003</v>
      </c>
      <c r="H20" s="10" t="s">
        <v>387</v>
      </c>
      <c r="I20" s="10" t="s">
        <v>387</v>
      </c>
      <c r="J20" s="10" t="s">
        <v>387</v>
      </c>
      <c r="K20" s="10" t="s">
        <v>387</v>
      </c>
      <c r="L20" s="10" t="s">
        <v>387</v>
      </c>
      <c r="M20" s="10" t="s">
        <v>387</v>
      </c>
      <c r="N20" s="10" t="s">
        <v>387</v>
      </c>
      <c r="O20" s="10">
        <v>0</v>
      </c>
      <c r="P20" s="10">
        <v>0</v>
      </c>
    </row>
    <row r="21" spans="1:16" ht="24.95" customHeight="1" x14ac:dyDescent="0.15">
      <c r="A21" s="7" t="s">
        <v>83</v>
      </c>
      <c r="B21" s="6" t="s">
        <v>84</v>
      </c>
      <c r="C21" s="6" t="s">
        <v>80</v>
      </c>
      <c r="D21" s="10" t="s">
        <v>387</v>
      </c>
      <c r="E21" s="10" t="s">
        <v>387</v>
      </c>
      <c r="F21" s="10" t="s">
        <v>387</v>
      </c>
      <c r="G21" s="10" t="s">
        <v>387</v>
      </c>
      <c r="H21" s="10" t="s">
        <v>387</v>
      </c>
      <c r="I21" s="10" t="s">
        <v>387</v>
      </c>
      <c r="J21" s="10" t="s">
        <v>387</v>
      </c>
      <c r="K21" s="10" t="s">
        <v>387</v>
      </c>
      <c r="L21" s="10" t="s">
        <v>387</v>
      </c>
      <c r="M21" s="10" t="s">
        <v>387</v>
      </c>
      <c r="N21" s="10" t="s">
        <v>387</v>
      </c>
      <c r="O21" s="10">
        <v>0</v>
      </c>
      <c r="P21" s="10">
        <v>0</v>
      </c>
    </row>
    <row r="22" spans="1:16" ht="24.95" customHeight="1" x14ac:dyDescent="0.15">
      <c r="A22" s="7" t="s">
        <v>85</v>
      </c>
      <c r="B22" s="6" t="s">
        <v>86</v>
      </c>
      <c r="C22" s="6" t="s">
        <v>80</v>
      </c>
      <c r="D22" s="10">
        <v>116000</v>
      </c>
      <c r="E22" s="10" t="s">
        <v>387</v>
      </c>
      <c r="F22" s="10" t="s">
        <v>387</v>
      </c>
      <c r="G22" s="10" t="s">
        <v>387</v>
      </c>
      <c r="H22" s="10" t="s">
        <v>387</v>
      </c>
      <c r="I22" s="10" t="s">
        <v>387</v>
      </c>
      <c r="J22" s="10" t="s">
        <v>387</v>
      </c>
      <c r="K22" s="10" t="s">
        <v>387</v>
      </c>
      <c r="L22" s="10">
        <v>116000</v>
      </c>
      <c r="M22" s="10" t="s">
        <v>387</v>
      </c>
      <c r="N22" s="10" t="s">
        <v>387</v>
      </c>
      <c r="O22" s="10">
        <v>0</v>
      </c>
      <c r="P22" s="10">
        <v>0</v>
      </c>
    </row>
    <row r="23" spans="1:16" ht="24.95" customHeight="1" x14ac:dyDescent="0.15">
      <c r="A23" s="7" t="s">
        <v>87</v>
      </c>
      <c r="B23" s="6" t="s">
        <v>88</v>
      </c>
      <c r="C23" s="6" t="s">
        <v>80</v>
      </c>
      <c r="D23" s="10" t="s">
        <v>387</v>
      </c>
      <c r="E23" s="10" t="s">
        <v>387</v>
      </c>
      <c r="F23" s="10" t="s">
        <v>387</v>
      </c>
      <c r="G23" s="10" t="s">
        <v>387</v>
      </c>
      <c r="H23" s="10" t="s">
        <v>387</v>
      </c>
      <c r="I23" s="10" t="s">
        <v>387</v>
      </c>
      <c r="J23" s="10" t="s">
        <v>387</v>
      </c>
      <c r="K23" s="10" t="s">
        <v>387</v>
      </c>
      <c r="L23" s="10" t="s">
        <v>387</v>
      </c>
      <c r="M23" s="10" t="s">
        <v>387</v>
      </c>
      <c r="N23" s="10" t="s">
        <v>387</v>
      </c>
      <c r="O23" s="10">
        <v>0</v>
      </c>
      <c r="P23" s="10">
        <v>0</v>
      </c>
    </row>
    <row r="24" spans="1:16" ht="24.95" customHeight="1" x14ac:dyDescent="0.15">
      <c r="A24" s="7" t="s">
        <v>89</v>
      </c>
      <c r="B24" s="6" t="s">
        <v>90</v>
      </c>
      <c r="C24" s="6" t="s">
        <v>91</v>
      </c>
      <c r="D24" s="10">
        <v>0</v>
      </c>
      <c r="E24" s="10" t="s">
        <v>387</v>
      </c>
      <c r="F24" s="10" t="s">
        <v>387</v>
      </c>
      <c r="G24" s="10" t="s">
        <v>387</v>
      </c>
      <c r="H24" s="10" t="s">
        <v>387</v>
      </c>
      <c r="I24" s="10" t="s">
        <v>387</v>
      </c>
      <c r="J24" s="10" t="s">
        <v>387</v>
      </c>
      <c r="K24" s="10" t="s">
        <v>387</v>
      </c>
      <c r="L24" s="10">
        <v>0</v>
      </c>
      <c r="M24" s="10" t="s">
        <v>387</v>
      </c>
      <c r="N24" s="10" t="s">
        <v>387</v>
      </c>
      <c r="O24" s="10">
        <v>0</v>
      </c>
      <c r="P24" s="10">
        <v>0</v>
      </c>
    </row>
    <row r="25" spans="1:16" ht="24.95" customHeight="1" x14ac:dyDescent="0.15">
      <c r="A25" s="7" t="s">
        <v>92</v>
      </c>
      <c r="B25" s="6" t="s">
        <v>93</v>
      </c>
      <c r="C25" s="6" t="s">
        <v>91</v>
      </c>
      <c r="D25" s="10" t="s">
        <v>387</v>
      </c>
      <c r="E25" s="10" t="s">
        <v>387</v>
      </c>
      <c r="F25" s="10" t="s">
        <v>387</v>
      </c>
      <c r="G25" s="10" t="s">
        <v>387</v>
      </c>
      <c r="H25" s="10" t="s">
        <v>387</v>
      </c>
      <c r="I25" s="10" t="s">
        <v>387</v>
      </c>
      <c r="J25" s="10" t="s">
        <v>387</v>
      </c>
      <c r="K25" s="10" t="s">
        <v>387</v>
      </c>
      <c r="L25" s="10" t="s">
        <v>387</v>
      </c>
      <c r="M25" s="10" t="s">
        <v>387</v>
      </c>
      <c r="N25" s="10" t="s">
        <v>387</v>
      </c>
      <c r="O25" s="10">
        <v>0</v>
      </c>
      <c r="P25" s="10">
        <v>0</v>
      </c>
    </row>
    <row r="26" spans="1:16" ht="24.95" customHeight="1" x14ac:dyDescent="0.15">
      <c r="A26" s="7" t="s">
        <v>94</v>
      </c>
      <c r="B26" s="6" t="s">
        <v>95</v>
      </c>
      <c r="C26" s="6" t="s">
        <v>96</v>
      </c>
      <c r="D26" s="10">
        <v>19500000</v>
      </c>
      <c r="E26" s="10" t="s">
        <v>387</v>
      </c>
      <c r="F26" s="10" t="s">
        <v>387</v>
      </c>
      <c r="G26" s="10" t="s">
        <v>387</v>
      </c>
      <c r="H26" s="10" t="s">
        <v>387</v>
      </c>
      <c r="I26" s="10" t="s">
        <v>387</v>
      </c>
      <c r="J26" s="10" t="s">
        <v>387</v>
      </c>
      <c r="K26" s="10" t="s">
        <v>387</v>
      </c>
      <c r="L26" s="10">
        <v>19500000</v>
      </c>
      <c r="M26" s="10" t="s">
        <v>387</v>
      </c>
      <c r="N26" s="10" t="s">
        <v>387</v>
      </c>
      <c r="O26" s="10">
        <v>14500000</v>
      </c>
      <c r="P26" s="10">
        <v>14500000</v>
      </c>
    </row>
    <row r="27" spans="1:16" ht="24.95" customHeight="1" x14ac:dyDescent="0.15">
      <c r="A27" s="7" t="s">
        <v>97</v>
      </c>
      <c r="B27" s="6" t="s">
        <v>98</v>
      </c>
      <c r="C27" s="6" t="s">
        <v>55</v>
      </c>
      <c r="D27" s="10" t="s">
        <v>387</v>
      </c>
      <c r="E27" s="10" t="s">
        <v>387</v>
      </c>
      <c r="F27" s="10" t="s">
        <v>387</v>
      </c>
      <c r="G27" s="10" t="s">
        <v>387</v>
      </c>
      <c r="H27" s="10" t="s">
        <v>387</v>
      </c>
      <c r="I27" s="10" t="s">
        <v>387</v>
      </c>
      <c r="J27" s="10" t="s">
        <v>387</v>
      </c>
      <c r="K27" s="10" t="s">
        <v>387</v>
      </c>
      <c r="L27" s="10" t="s">
        <v>387</v>
      </c>
      <c r="M27" s="10" t="s">
        <v>387</v>
      </c>
      <c r="N27" s="10" t="s">
        <v>387</v>
      </c>
      <c r="O27" s="10">
        <v>0</v>
      </c>
      <c r="P27" s="10">
        <v>0</v>
      </c>
    </row>
    <row r="28" spans="1:16" ht="50.1" customHeight="1" x14ac:dyDescent="0.15">
      <c r="A28" s="7" t="s">
        <v>99</v>
      </c>
      <c r="B28" s="6" t="s">
        <v>100</v>
      </c>
      <c r="C28" s="6" t="s">
        <v>101</v>
      </c>
      <c r="D28" s="10" t="s">
        <v>387</v>
      </c>
      <c r="E28" s="10" t="s">
        <v>387</v>
      </c>
      <c r="F28" s="10" t="s">
        <v>387</v>
      </c>
      <c r="G28" s="10" t="s">
        <v>387</v>
      </c>
      <c r="H28" s="10" t="s">
        <v>387</v>
      </c>
      <c r="I28" s="10" t="s">
        <v>387</v>
      </c>
      <c r="J28" s="10" t="s">
        <v>387</v>
      </c>
      <c r="K28" s="10" t="s">
        <v>387</v>
      </c>
      <c r="L28" s="10" t="s">
        <v>387</v>
      </c>
      <c r="M28" s="10" t="s">
        <v>387</v>
      </c>
      <c r="N28" s="10" t="s">
        <v>387</v>
      </c>
      <c r="O28" s="10">
        <v>0</v>
      </c>
      <c r="P28" s="10">
        <v>0</v>
      </c>
    </row>
    <row r="29" spans="1:16" ht="24.95" customHeight="1" x14ac:dyDescent="0.15">
      <c r="A29" s="7" t="s">
        <v>102</v>
      </c>
      <c r="B29" s="6" t="s">
        <v>103</v>
      </c>
      <c r="C29" s="6" t="s">
        <v>55</v>
      </c>
      <c r="D29" s="10">
        <v>1170056813.8299999</v>
      </c>
      <c r="E29" s="10">
        <v>531166326.50999999</v>
      </c>
      <c r="F29" s="10" t="s">
        <v>387</v>
      </c>
      <c r="G29" s="10">
        <v>477432826.42000002</v>
      </c>
      <c r="H29" s="10" t="s">
        <v>387</v>
      </c>
      <c r="I29" s="10" t="s">
        <v>387</v>
      </c>
      <c r="J29" s="10" t="s">
        <v>387</v>
      </c>
      <c r="K29" s="10" t="s">
        <v>387</v>
      </c>
      <c r="L29" s="10">
        <v>161457660.90000001</v>
      </c>
      <c r="M29" s="10" t="s">
        <v>387</v>
      </c>
      <c r="N29" s="10" t="s">
        <v>387</v>
      </c>
      <c r="O29" s="10">
        <v>647585637.01999998</v>
      </c>
      <c r="P29" s="10">
        <v>647585637.01999998</v>
      </c>
    </row>
    <row r="30" spans="1:16" ht="38.1" customHeight="1" x14ac:dyDescent="0.15">
      <c r="A30" s="7" t="s">
        <v>104</v>
      </c>
      <c r="B30" s="6" t="s">
        <v>105</v>
      </c>
      <c r="C30" s="6" t="s">
        <v>55</v>
      </c>
      <c r="D30" s="10">
        <v>500868801.67000002</v>
      </c>
      <c r="E30" s="10">
        <v>395857650.36000001</v>
      </c>
      <c r="F30" s="10" t="s">
        <v>387</v>
      </c>
      <c r="G30" s="10">
        <v>14478408</v>
      </c>
      <c r="H30" s="10" t="s">
        <v>387</v>
      </c>
      <c r="I30" s="10" t="s">
        <v>387</v>
      </c>
      <c r="J30" s="10" t="s">
        <v>387</v>
      </c>
      <c r="K30" s="10" t="s">
        <v>387</v>
      </c>
      <c r="L30" s="10">
        <v>90532743.310000002</v>
      </c>
      <c r="M30" s="10" t="s">
        <v>387</v>
      </c>
      <c r="N30" s="10" t="s">
        <v>387</v>
      </c>
      <c r="O30" s="10">
        <v>486740393.67000002</v>
      </c>
      <c r="P30" s="10">
        <v>486740393.67000002</v>
      </c>
    </row>
    <row r="31" spans="1:16" ht="38.1" customHeight="1" x14ac:dyDescent="0.15">
      <c r="A31" s="7" t="s">
        <v>106</v>
      </c>
      <c r="B31" s="6" t="s">
        <v>107</v>
      </c>
      <c r="C31" s="6" t="s">
        <v>108</v>
      </c>
      <c r="D31" s="10">
        <v>384265440.12</v>
      </c>
      <c r="E31" s="10">
        <v>303728610.19</v>
      </c>
      <c r="F31" s="10" t="s">
        <v>387</v>
      </c>
      <c r="G31" s="10">
        <v>11120130</v>
      </c>
      <c r="H31" s="10" t="s">
        <v>387</v>
      </c>
      <c r="I31" s="10" t="s">
        <v>387</v>
      </c>
      <c r="J31" s="10" t="s">
        <v>387</v>
      </c>
      <c r="K31" s="10" t="s">
        <v>387</v>
      </c>
      <c r="L31" s="10">
        <v>69416699.930000007</v>
      </c>
      <c r="M31" s="10" t="s">
        <v>387</v>
      </c>
      <c r="N31" s="10" t="s">
        <v>387</v>
      </c>
      <c r="O31" s="10">
        <v>373645310.12</v>
      </c>
      <c r="P31" s="10">
        <v>373645310.12</v>
      </c>
    </row>
    <row r="32" spans="1:16" ht="38.1" customHeight="1" x14ac:dyDescent="0.15">
      <c r="A32" s="7" t="s">
        <v>111</v>
      </c>
      <c r="B32" s="6" t="s">
        <v>112</v>
      </c>
      <c r="C32" s="6" t="s">
        <v>108</v>
      </c>
      <c r="D32" s="10">
        <v>257019011.56</v>
      </c>
      <c r="E32" s="10">
        <v>204349025.11000001</v>
      </c>
      <c r="F32" s="10" t="s">
        <v>387</v>
      </c>
      <c r="G32" s="10">
        <v>11120130</v>
      </c>
      <c r="H32" s="10" t="s">
        <v>387</v>
      </c>
      <c r="I32" s="10" t="s">
        <v>387</v>
      </c>
      <c r="J32" s="10" t="s">
        <v>387</v>
      </c>
      <c r="K32" s="10" t="s">
        <v>387</v>
      </c>
      <c r="L32" s="10">
        <v>41549856.450000003</v>
      </c>
      <c r="M32" s="10" t="s">
        <v>387</v>
      </c>
      <c r="N32" s="10" t="s">
        <v>387</v>
      </c>
      <c r="O32" s="10">
        <v>246398881.56</v>
      </c>
      <c r="P32" s="10">
        <v>246398881.56</v>
      </c>
    </row>
    <row r="33" spans="1:16" ht="24.95" customHeight="1" x14ac:dyDescent="0.15">
      <c r="A33" s="7" t="s">
        <v>113</v>
      </c>
      <c r="B33" s="6" t="s">
        <v>114</v>
      </c>
      <c r="C33" s="6" t="s">
        <v>108</v>
      </c>
      <c r="D33" s="10">
        <v>239764620.88</v>
      </c>
      <c r="E33" s="10">
        <v>188278878.77000001</v>
      </c>
      <c r="F33" s="10" t="s">
        <v>387</v>
      </c>
      <c r="G33" s="10">
        <v>11120130</v>
      </c>
      <c r="H33" s="10" t="s">
        <v>387</v>
      </c>
      <c r="I33" s="10" t="s">
        <v>387</v>
      </c>
      <c r="J33" s="10" t="s">
        <v>387</v>
      </c>
      <c r="K33" s="10" t="s">
        <v>387</v>
      </c>
      <c r="L33" s="10">
        <v>40365612.109999999</v>
      </c>
      <c r="M33" s="10" t="s">
        <v>387</v>
      </c>
      <c r="N33" s="10" t="s">
        <v>387</v>
      </c>
      <c r="O33" s="10">
        <v>229144490.88</v>
      </c>
      <c r="P33" s="10">
        <v>229144490.88</v>
      </c>
    </row>
    <row r="34" spans="1:16" ht="24.95" customHeight="1" x14ac:dyDescent="0.15">
      <c r="A34" s="7" t="s">
        <v>115</v>
      </c>
      <c r="B34" s="6" t="s">
        <v>116</v>
      </c>
      <c r="C34" s="6" t="s">
        <v>108</v>
      </c>
      <c r="D34" s="10">
        <v>17254390.68</v>
      </c>
      <c r="E34" s="10">
        <v>16070146.34</v>
      </c>
      <c r="F34" s="10" t="s">
        <v>387</v>
      </c>
      <c r="G34" s="10" t="s">
        <v>387</v>
      </c>
      <c r="H34" s="10" t="s">
        <v>387</v>
      </c>
      <c r="I34" s="10" t="s">
        <v>387</v>
      </c>
      <c r="J34" s="10" t="s">
        <v>387</v>
      </c>
      <c r="K34" s="10" t="s">
        <v>387</v>
      </c>
      <c r="L34" s="10">
        <v>1184244.3400000001</v>
      </c>
      <c r="M34" s="10" t="s">
        <v>387</v>
      </c>
      <c r="N34" s="10" t="s">
        <v>387</v>
      </c>
      <c r="O34" s="10">
        <v>17254390.68</v>
      </c>
      <c r="P34" s="10">
        <v>17254390.68</v>
      </c>
    </row>
    <row r="35" spans="1:16" ht="24.95" customHeight="1" x14ac:dyDescent="0.15">
      <c r="A35" s="7" t="s">
        <v>117</v>
      </c>
      <c r="B35" s="6" t="s">
        <v>118</v>
      </c>
      <c r="C35" s="6" t="s">
        <v>108</v>
      </c>
      <c r="D35" s="10">
        <v>127246428.56</v>
      </c>
      <c r="E35" s="10">
        <v>99379585.079999998</v>
      </c>
      <c r="F35" s="10" t="s">
        <v>387</v>
      </c>
      <c r="G35" s="10" t="s">
        <v>387</v>
      </c>
      <c r="H35" s="10" t="s">
        <v>387</v>
      </c>
      <c r="I35" s="10" t="s">
        <v>387</v>
      </c>
      <c r="J35" s="10" t="s">
        <v>387</v>
      </c>
      <c r="K35" s="10" t="s">
        <v>387</v>
      </c>
      <c r="L35" s="10">
        <v>27866843.48</v>
      </c>
      <c r="M35" s="10" t="s">
        <v>387</v>
      </c>
      <c r="N35" s="10" t="s">
        <v>387</v>
      </c>
      <c r="O35" s="10">
        <v>127246428.56</v>
      </c>
      <c r="P35" s="10">
        <v>127246428.56</v>
      </c>
    </row>
    <row r="36" spans="1:16" ht="24.95" customHeight="1" x14ac:dyDescent="0.15">
      <c r="A36" s="7" t="s">
        <v>119</v>
      </c>
      <c r="B36" s="6" t="s">
        <v>120</v>
      </c>
      <c r="C36" s="6" t="s">
        <v>108</v>
      </c>
      <c r="D36" s="10">
        <v>39668618.399999999</v>
      </c>
      <c r="E36" s="10">
        <v>28648380.219999999</v>
      </c>
      <c r="F36" s="10" t="s">
        <v>387</v>
      </c>
      <c r="G36" s="10" t="s">
        <v>387</v>
      </c>
      <c r="H36" s="10" t="s">
        <v>387</v>
      </c>
      <c r="I36" s="10" t="s">
        <v>387</v>
      </c>
      <c r="J36" s="10" t="s">
        <v>387</v>
      </c>
      <c r="K36" s="10" t="s">
        <v>387</v>
      </c>
      <c r="L36" s="10">
        <v>11020238.18</v>
      </c>
      <c r="M36" s="10" t="s">
        <v>387</v>
      </c>
      <c r="N36" s="10" t="s">
        <v>387</v>
      </c>
      <c r="O36" s="10">
        <v>39668618.399999999</v>
      </c>
      <c r="P36" s="10">
        <v>39668618.399999999</v>
      </c>
    </row>
    <row r="37" spans="1:16" ht="24.95" customHeight="1" x14ac:dyDescent="0.15">
      <c r="A37" s="7" t="s">
        <v>121</v>
      </c>
      <c r="B37" s="6" t="s">
        <v>122</v>
      </c>
      <c r="C37" s="6" t="s">
        <v>108</v>
      </c>
      <c r="D37" s="10">
        <v>10067591.91</v>
      </c>
      <c r="E37" s="10">
        <v>6340486.6799999997</v>
      </c>
      <c r="F37" s="10" t="s">
        <v>387</v>
      </c>
      <c r="G37" s="10" t="s">
        <v>387</v>
      </c>
      <c r="H37" s="10" t="s">
        <v>387</v>
      </c>
      <c r="I37" s="10" t="s">
        <v>387</v>
      </c>
      <c r="J37" s="10" t="s">
        <v>387</v>
      </c>
      <c r="K37" s="10" t="s">
        <v>387</v>
      </c>
      <c r="L37" s="10">
        <v>3727105.23</v>
      </c>
      <c r="M37" s="10" t="s">
        <v>387</v>
      </c>
      <c r="N37" s="10" t="s">
        <v>387</v>
      </c>
      <c r="O37" s="10">
        <v>10067591.91</v>
      </c>
      <c r="P37" s="10">
        <v>10067591.91</v>
      </c>
    </row>
    <row r="38" spans="1:16" ht="24.95" customHeight="1" x14ac:dyDescent="0.15">
      <c r="A38" s="7" t="s">
        <v>123</v>
      </c>
      <c r="B38" s="6" t="s">
        <v>124</v>
      </c>
      <c r="C38" s="6" t="s">
        <v>108</v>
      </c>
      <c r="D38" s="10" t="s">
        <v>387</v>
      </c>
      <c r="E38" s="10" t="s">
        <v>387</v>
      </c>
      <c r="F38" s="10" t="s">
        <v>387</v>
      </c>
      <c r="G38" s="10" t="s">
        <v>387</v>
      </c>
      <c r="H38" s="10" t="s">
        <v>387</v>
      </c>
      <c r="I38" s="10" t="s">
        <v>387</v>
      </c>
      <c r="J38" s="10" t="s">
        <v>387</v>
      </c>
      <c r="K38" s="10" t="s">
        <v>387</v>
      </c>
      <c r="L38" s="10" t="s">
        <v>387</v>
      </c>
      <c r="M38" s="10" t="s">
        <v>387</v>
      </c>
      <c r="N38" s="10" t="s">
        <v>387</v>
      </c>
      <c r="O38" s="10">
        <v>0</v>
      </c>
      <c r="P38" s="10">
        <v>0</v>
      </c>
    </row>
    <row r="39" spans="1:16" ht="24.95" customHeight="1" x14ac:dyDescent="0.15">
      <c r="A39" s="7" t="s">
        <v>125</v>
      </c>
      <c r="B39" s="6" t="s">
        <v>126</v>
      </c>
      <c r="C39" s="6" t="s">
        <v>108</v>
      </c>
      <c r="D39" s="10">
        <v>10067591.91</v>
      </c>
      <c r="E39" s="10">
        <v>6340486.6799999997</v>
      </c>
      <c r="F39" s="10" t="s">
        <v>387</v>
      </c>
      <c r="G39" s="10" t="s">
        <v>387</v>
      </c>
      <c r="H39" s="10" t="s">
        <v>387</v>
      </c>
      <c r="I39" s="10" t="s">
        <v>387</v>
      </c>
      <c r="J39" s="10" t="s">
        <v>387</v>
      </c>
      <c r="K39" s="10" t="s">
        <v>387</v>
      </c>
      <c r="L39" s="10">
        <v>3727105.23</v>
      </c>
      <c r="M39" s="10" t="s">
        <v>387</v>
      </c>
      <c r="N39" s="10" t="s">
        <v>387</v>
      </c>
      <c r="O39" s="10">
        <v>10067591.91</v>
      </c>
      <c r="P39" s="10">
        <v>10067591.91</v>
      </c>
    </row>
    <row r="40" spans="1:16" ht="24.95" customHeight="1" x14ac:dyDescent="0.15">
      <c r="A40" s="7" t="s">
        <v>127</v>
      </c>
      <c r="B40" s="6" t="s">
        <v>128</v>
      </c>
      <c r="C40" s="6" t="s">
        <v>108</v>
      </c>
      <c r="D40" s="10">
        <v>23802036.41</v>
      </c>
      <c r="E40" s="10">
        <v>22609974.850000001</v>
      </c>
      <c r="F40" s="10" t="s">
        <v>387</v>
      </c>
      <c r="G40" s="10" t="s">
        <v>387</v>
      </c>
      <c r="H40" s="10" t="s">
        <v>387</v>
      </c>
      <c r="I40" s="10" t="s">
        <v>387</v>
      </c>
      <c r="J40" s="10" t="s">
        <v>387</v>
      </c>
      <c r="K40" s="10" t="s">
        <v>387</v>
      </c>
      <c r="L40" s="10">
        <v>1192061.56</v>
      </c>
      <c r="M40" s="10" t="s">
        <v>387</v>
      </c>
      <c r="N40" s="10" t="s">
        <v>387</v>
      </c>
      <c r="O40" s="10">
        <v>23802036.41</v>
      </c>
      <c r="P40" s="10">
        <v>23802036.41</v>
      </c>
    </row>
    <row r="41" spans="1:16" ht="24.95" customHeight="1" x14ac:dyDescent="0.15">
      <c r="A41" s="7" t="s">
        <v>129</v>
      </c>
      <c r="B41" s="6" t="s">
        <v>130</v>
      </c>
      <c r="C41" s="6" t="s">
        <v>108</v>
      </c>
      <c r="D41" s="10">
        <v>51062550.100000001</v>
      </c>
      <c r="E41" s="10">
        <v>39135111.590000004</v>
      </c>
      <c r="F41" s="10" t="s">
        <v>387</v>
      </c>
      <c r="G41" s="10" t="s">
        <v>387</v>
      </c>
      <c r="H41" s="10" t="s">
        <v>387</v>
      </c>
      <c r="I41" s="10" t="s">
        <v>387</v>
      </c>
      <c r="J41" s="10" t="s">
        <v>387</v>
      </c>
      <c r="K41" s="10" t="s">
        <v>387</v>
      </c>
      <c r="L41" s="10">
        <v>11927438.51</v>
      </c>
      <c r="M41" s="10" t="s">
        <v>387</v>
      </c>
      <c r="N41" s="10" t="s">
        <v>387</v>
      </c>
      <c r="O41" s="10">
        <v>51062550.100000001</v>
      </c>
      <c r="P41" s="10">
        <v>51062550.100000001</v>
      </c>
    </row>
    <row r="42" spans="1:16" ht="24.95" customHeight="1" x14ac:dyDescent="0.15">
      <c r="A42" s="7" t="s">
        <v>131</v>
      </c>
      <c r="B42" s="6" t="s">
        <v>132</v>
      </c>
      <c r="C42" s="6" t="s">
        <v>108</v>
      </c>
      <c r="D42" s="10">
        <v>2645631.7400000002</v>
      </c>
      <c r="E42" s="10">
        <v>2645631.7400000002</v>
      </c>
      <c r="F42" s="10" t="s">
        <v>387</v>
      </c>
      <c r="G42" s="10" t="s">
        <v>387</v>
      </c>
      <c r="H42" s="10" t="s">
        <v>387</v>
      </c>
      <c r="I42" s="10" t="s">
        <v>387</v>
      </c>
      <c r="J42" s="10" t="s">
        <v>387</v>
      </c>
      <c r="K42" s="10" t="s">
        <v>387</v>
      </c>
      <c r="L42" s="10" t="s">
        <v>387</v>
      </c>
      <c r="M42" s="10" t="s">
        <v>387</v>
      </c>
      <c r="N42" s="10" t="s">
        <v>387</v>
      </c>
      <c r="O42" s="10">
        <v>2645631.7400000002</v>
      </c>
      <c r="P42" s="10">
        <v>2645631.7400000002</v>
      </c>
    </row>
    <row r="43" spans="1:16" ht="24.95" customHeight="1" x14ac:dyDescent="0.15">
      <c r="A43" s="7" t="s">
        <v>133</v>
      </c>
      <c r="B43" s="6" t="s">
        <v>134</v>
      </c>
      <c r="C43" s="6" t="s">
        <v>108</v>
      </c>
      <c r="D43" s="10" t="s">
        <v>387</v>
      </c>
      <c r="E43" s="10" t="s">
        <v>387</v>
      </c>
      <c r="F43" s="10" t="s">
        <v>387</v>
      </c>
      <c r="G43" s="10" t="s">
        <v>387</v>
      </c>
      <c r="H43" s="10" t="s">
        <v>387</v>
      </c>
      <c r="I43" s="10" t="s">
        <v>387</v>
      </c>
      <c r="J43" s="10" t="s">
        <v>387</v>
      </c>
      <c r="K43" s="10" t="s">
        <v>387</v>
      </c>
      <c r="L43" s="10" t="s">
        <v>387</v>
      </c>
      <c r="M43" s="10" t="s">
        <v>387</v>
      </c>
      <c r="N43" s="10" t="s">
        <v>387</v>
      </c>
      <c r="O43" s="10">
        <v>0</v>
      </c>
      <c r="P43" s="10">
        <v>0</v>
      </c>
    </row>
    <row r="44" spans="1:16" ht="50.1" customHeight="1" x14ac:dyDescent="0.15">
      <c r="A44" s="7" t="s">
        <v>136</v>
      </c>
      <c r="B44" s="6" t="s">
        <v>137</v>
      </c>
      <c r="C44" s="6" t="s">
        <v>138</v>
      </c>
      <c r="D44" s="10">
        <v>254200</v>
      </c>
      <c r="E44" s="10">
        <v>253000</v>
      </c>
      <c r="F44" s="10" t="s">
        <v>387</v>
      </c>
      <c r="G44" s="10" t="s">
        <v>387</v>
      </c>
      <c r="H44" s="10" t="s">
        <v>387</v>
      </c>
      <c r="I44" s="10" t="s">
        <v>387</v>
      </c>
      <c r="J44" s="10" t="s">
        <v>387</v>
      </c>
      <c r="K44" s="10" t="s">
        <v>387</v>
      </c>
      <c r="L44" s="10">
        <v>1200</v>
      </c>
      <c r="M44" s="10" t="s">
        <v>387</v>
      </c>
      <c r="N44" s="10" t="s">
        <v>387</v>
      </c>
      <c r="O44" s="10">
        <v>254200</v>
      </c>
      <c r="P44" s="10">
        <v>254200</v>
      </c>
    </row>
    <row r="45" spans="1:16" ht="63" customHeight="1" x14ac:dyDescent="0.15">
      <c r="A45" s="7" t="s">
        <v>139</v>
      </c>
      <c r="B45" s="6" t="s">
        <v>140</v>
      </c>
      <c r="C45" s="6" t="s">
        <v>138</v>
      </c>
      <c r="D45" s="10">
        <v>50000</v>
      </c>
      <c r="E45" s="10">
        <v>50000</v>
      </c>
      <c r="F45" s="10" t="s">
        <v>387</v>
      </c>
      <c r="G45" s="10" t="s">
        <v>387</v>
      </c>
      <c r="H45" s="10" t="s">
        <v>387</v>
      </c>
      <c r="I45" s="10" t="s">
        <v>387</v>
      </c>
      <c r="J45" s="10" t="s">
        <v>387</v>
      </c>
      <c r="K45" s="10" t="s">
        <v>387</v>
      </c>
      <c r="L45" s="10">
        <v>0</v>
      </c>
      <c r="M45" s="10" t="s">
        <v>387</v>
      </c>
      <c r="N45" s="10" t="s">
        <v>387</v>
      </c>
      <c r="O45" s="10">
        <v>50000</v>
      </c>
      <c r="P45" s="10">
        <v>50000</v>
      </c>
    </row>
    <row r="46" spans="1:16" ht="24.95" customHeight="1" x14ac:dyDescent="0.15">
      <c r="A46" s="7" t="s">
        <v>143</v>
      </c>
      <c r="B46" s="6" t="s">
        <v>144</v>
      </c>
      <c r="C46" s="6" t="s">
        <v>138</v>
      </c>
      <c r="D46" s="10" t="s">
        <v>387</v>
      </c>
      <c r="E46" s="10" t="s">
        <v>387</v>
      </c>
      <c r="F46" s="10" t="s">
        <v>387</v>
      </c>
      <c r="G46" s="10" t="s">
        <v>387</v>
      </c>
      <c r="H46" s="10" t="s">
        <v>387</v>
      </c>
      <c r="I46" s="10" t="s">
        <v>387</v>
      </c>
      <c r="J46" s="10" t="s">
        <v>387</v>
      </c>
      <c r="K46" s="10" t="s">
        <v>387</v>
      </c>
      <c r="L46" s="10" t="s">
        <v>387</v>
      </c>
      <c r="M46" s="10" t="s">
        <v>387</v>
      </c>
      <c r="N46" s="10" t="s">
        <v>387</v>
      </c>
      <c r="O46" s="10">
        <v>0</v>
      </c>
      <c r="P46" s="10">
        <v>0</v>
      </c>
    </row>
    <row r="47" spans="1:16" ht="75" customHeight="1" x14ac:dyDescent="0.15">
      <c r="A47" s="7" t="s">
        <v>147</v>
      </c>
      <c r="B47" s="6" t="s">
        <v>148</v>
      </c>
      <c r="C47" s="6" t="s">
        <v>138</v>
      </c>
      <c r="D47" s="10">
        <v>200000</v>
      </c>
      <c r="E47" s="10">
        <v>200000</v>
      </c>
      <c r="F47" s="10" t="s">
        <v>387</v>
      </c>
      <c r="G47" s="10" t="s">
        <v>387</v>
      </c>
      <c r="H47" s="10" t="s">
        <v>387</v>
      </c>
      <c r="I47" s="10" t="s">
        <v>387</v>
      </c>
      <c r="J47" s="10" t="s">
        <v>387</v>
      </c>
      <c r="K47" s="10" t="s">
        <v>387</v>
      </c>
      <c r="L47" s="10" t="s">
        <v>387</v>
      </c>
      <c r="M47" s="10" t="s">
        <v>387</v>
      </c>
      <c r="N47" s="10" t="s">
        <v>387</v>
      </c>
      <c r="O47" s="10">
        <v>200000</v>
      </c>
      <c r="P47" s="10">
        <v>200000</v>
      </c>
    </row>
    <row r="48" spans="1:16" ht="50.1" customHeight="1" x14ac:dyDescent="0.15">
      <c r="A48" s="7" t="s">
        <v>151</v>
      </c>
      <c r="B48" s="6" t="s">
        <v>152</v>
      </c>
      <c r="C48" s="6" t="s">
        <v>138</v>
      </c>
      <c r="D48" s="10">
        <v>4200</v>
      </c>
      <c r="E48" s="10">
        <v>3000</v>
      </c>
      <c r="F48" s="10" t="s">
        <v>387</v>
      </c>
      <c r="G48" s="10" t="s">
        <v>387</v>
      </c>
      <c r="H48" s="10" t="s">
        <v>387</v>
      </c>
      <c r="I48" s="10" t="s">
        <v>387</v>
      </c>
      <c r="J48" s="10" t="s">
        <v>387</v>
      </c>
      <c r="K48" s="10" t="s">
        <v>387</v>
      </c>
      <c r="L48" s="10">
        <v>1200</v>
      </c>
      <c r="M48" s="10" t="s">
        <v>387</v>
      </c>
      <c r="N48" s="10" t="s">
        <v>387</v>
      </c>
      <c r="O48" s="10">
        <v>4200</v>
      </c>
      <c r="P48" s="10">
        <v>4200</v>
      </c>
    </row>
    <row r="49" spans="1:16" ht="24.95" customHeight="1" x14ac:dyDescent="0.15">
      <c r="A49" s="7" t="s">
        <v>154</v>
      </c>
      <c r="B49" s="6" t="s">
        <v>155</v>
      </c>
      <c r="C49" s="6" t="s">
        <v>138</v>
      </c>
      <c r="D49" s="10" t="s">
        <v>387</v>
      </c>
      <c r="E49" s="10" t="s">
        <v>387</v>
      </c>
      <c r="F49" s="10" t="s">
        <v>387</v>
      </c>
      <c r="G49" s="10" t="s">
        <v>387</v>
      </c>
      <c r="H49" s="10" t="s">
        <v>387</v>
      </c>
      <c r="I49" s="10" t="s">
        <v>387</v>
      </c>
      <c r="J49" s="10" t="s">
        <v>387</v>
      </c>
      <c r="K49" s="10" t="s">
        <v>387</v>
      </c>
      <c r="L49" s="10" t="s">
        <v>387</v>
      </c>
      <c r="M49" s="10" t="s">
        <v>387</v>
      </c>
      <c r="N49" s="10" t="s">
        <v>387</v>
      </c>
      <c r="O49" s="10">
        <v>0</v>
      </c>
      <c r="P49" s="10">
        <v>0</v>
      </c>
    </row>
    <row r="50" spans="1:16" ht="50.1" customHeight="1" x14ac:dyDescent="0.15">
      <c r="A50" s="7" t="s">
        <v>157</v>
      </c>
      <c r="B50" s="6" t="s">
        <v>158</v>
      </c>
      <c r="C50" s="6" t="s">
        <v>159</v>
      </c>
      <c r="D50" s="10">
        <v>150000</v>
      </c>
      <c r="E50" s="10">
        <v>150000</v>
      </c>
      <c r="F50" s="10" t="s">
        <v>387</v>
      </c>
      <c r="G50" s="10" t="s">
        <v>387</v>
      </c>
      <c r="H50" s="10" t="s">
        <v>387</v>
      </c>
      <c r="I50" s="10" t="s">
        <v>387</v>
      </c>
      <c r="J50" s="10" t="s">
        <v>387</v>
      </c>
      <c r="K50" s="10" t="s">
        <v>387</v>
      </c>
      <c r="L50" s="10" t="s">
        <v>387</v>
      </c>
      <c r="M50" s="10" t="s">
        <v>387</v>
      </c>
      <c r="N50" s="10" t="s">
        <v>387</v>
      </c>
      <c r="O50" s="10">
        <v>0</v>
      </c>
      <c r="P50" s="10">
        <v>0</v>
      </c>
    </row>
    <row r="51" spans="1:16" ht="63" customHeight="1" x14ac:dyDescent="0.15">
      <c r="A51" s="7" t="s">
        <v>139</v>
      </c>
      <c r="B51" s="6" t="s">
        <v>160</v>
      </c>
      <c r="C51" s="6" t="s">
        <v>159</v>
      </c>
      <c r="D51" s="10" t="s">
        <v>387</v>
      </c>
      <c r="E51" s="10" t="s">
        <v>387</v>
      </c>
      <c r="F51" s="10" t="s">
        <v>387</v>
      </c>
      <c r="G51" s="10" t="s">
        <v>387</v>
      </c>
      <c r="H51" s="10" t="s">
        <v>387</v>
      </c>
      <c r="I51" s="10" t="s">
        <v>387</v>
      </c>
      <c r="J51" s="10" t="s">
        <v>387</v>
      </c>
      <c r="K51" s="10" t="s">
        <v>387</v>
      </c>
      <c r="L51" s="10" t="s">
        <v>387</v>
      </c>
      <c r="M51" s="10" t="s">
        <v>387</v>
      </c>
      <c r="N51" s="10" t="s">
        <v>387</v>
      </c>
      <c r="O51" s="10">
        <v>0</v>
      </c>
      <c r="P51" s="10">
        <v>0</v>
      </c>
    </row>
    <row r="52" spans="1:16" ht="24.95" customHeight="1" x14ac:dyDescent="0.15">
      <c r="A52" s="7" t="s">
        <v>143</v>
      </c>
      <c r="B52" s="6" t="s">
        <v>161</v>
      </c>
      <c r="C52" s="6" t="s">
        <v>159</v>
      </c>
      <c r="D52" s="10" t="s">
        <v>387</v>
      </c>
      <c r="E52" s="10" t="s">
        <v>387</v>
      </c>
      <c r="F52" s="10" t="s">
        <v>387</v>
      </c>
      <c r="G52" s="10" t="s">
        <v>387</v>
      </c>
      <c r="H52" s="10" t="s">
        <v>387</v>
      </c>
      <c r="I52" s="10" t="s">
        <v>387</v>
      </c>
      <c r="J52" s="10" t="s">
        <v>387</v>
      </c>
      <c r="K52" s="10" t="s">
        <v>387</v>
      </c>
      <c r="L52" s="10" t="s">
        <v>387</v>
      </c>
      <c r="M52" s="10" t="s">
        <v>387</v>
      </c>
      <c r="N52" s="10" t="s">
        <v>387</v>
      </c>
      <c r="O52" s="10">
        <v>0</v>
      </c>
      <c r="P52" s="10">
        <v>0</v>
      </c>
    </row>
    <row r="53" spans="1:16" ht="75" customHeight="1" x14ac:dyDescent="0.15">
      <c r="A53" s="7" t="s">
        <v>147</v>
      </c>
      <c r="B53" s="6" t="s">
        <v>162</v>
      </c>
      <c r="C53" s="6" t="s">
        <v>159</v>
      </c>
      <c r="D53" s="10">
        <v>150000</v>
      </c>
      <c r="E53" s="10">
        <v>150000</v>
      </c>
      <c r="F53" s="10" t="s">
        <v>387</v>
      </c>
      <c r="G53" s="10" t="s">
        <v>387</v>
      </c>
      <c r="H53" s="10" t="s">
        <v>387</v>
      </c>
      <c r="I53" s="10" t="s">
        <v>387</v>
      </c>
      <c r="J53" s="10" t="s">
        <v>387</v>
      </c>
      <c r="K53" s="10" t="s">
        <v>387</v>
      </c>
      <c r="L53" s="10" t="s">
        <v>387</v>
      </c>
      <c r="M53" s="10" t="s">
        <v>387</v>
      </c>
      <c r="N53" s="10" t="s">
        <v>387</v>
      </c>
      <c r="O53" s="10">
        <v>0</v>
      </c>
      <c r="P53" s="10">
        <v>0</v>
      </c>
    </row>
    <row r="54" spans="1:16" ht="50.1" customHeight="1" x14ac:dyDescent="0.15">
      <c r="A54" s="7" t="s">
        <v>151</v>
      </c>
      <c r="B54" s="6" t="s">
        <v>163</v>
      </c>
      <c r="C54" s="6" t="s">
        <v>159</v>
      </c>
      <c r="D54" s="10" t="s">
        <v>387</v>
      </c>
      <c r="E54" s="10" t="s">
        <v>387</v>
      </c>
      <c r="F54" s="10" t="s">
        <v>387</v>
      </c>
      <c r="G54" s="10" t="s">
        <v>387</v>
      </c>
      <c r="H54" s="10" t="s">
        <v>387</v>
      </c>
      <c r="I54" s="10" t="s">
        <v>387</v>
      </c>
      <c r="J54" s="10" t="s">
        <v>387</v>
      </c>
      <c r="K54" s="10" t="s">
        <v>387</v>
      </c>
      <c r="L54" s="10" t="s">
        <v>387</v>
      </c>
      <c r="M54" s="10" t="s">
        <v>387</v>
      </c>
      <c r="N54" s="10" t="s">
        <v>387</v>
      </c>
      <c r="O54" s="10">
        <v>0</v>
      </c>
      <c r="P54" s="10">
        <v>0</v>
      </c>
    </row>
    <row r="55" spans="1:16" ht="75" customHeight="1" x14ac:dyDescent="0.15">
      <c r="A55" s="7" t="s">
        <v>164</v>
      </c>
      <c r="B55" s="6" t="s">
        <v>165</v>
      </c>
      <c r="C55" s="6" t="s">
        <v>166</v>
      </c>
      <c r="D55" s="10">
        <v>116199161.55</v>
      </c>
      <c r="E55" s="10">
        <v>91726040.170000002</v>
      </c>
      <c r="F55" s="10" t="s">
        <v>387</v>
      </c>
      <c r="G55" s="10">
        <v>3358278</v>
      </c>
      <c r="H55" s="10" t="s">
        <v>387</v>
      </c>
      <c r="I55" s="10" t="s">
        <v>387</v>
      </c>
      <c r="J55" s="10" t="s">
        <v>387</v>
      </c>
      <c r="K55" s="10" t="s">
        <v>387</v>
      </c>
      <c r="L55" s="10">
        <v>21114843.379999999</v>
      </c>
      <c r="M55" s="10" t="s">
        <v>387</v>
      </c>
      <c r="N55" s="10" t="s">
        <v>387</v>
      </c>
      <c r="O55" s="10">
        <v>112840883.55</v>
      </c>
      <c r="P55" s="10">
        <v>112840883.55</v>
      </c>
    </row>
    <row r="56" spans="1:16" ht="38.1" customHeight="1" x14ac:dyDescent="0.15">
      <c r="A56" s="7" t="s">
        <v>167</v>
      </c>
      <c r="B56" s="6" t="s">
        <v>168</v>
      </c>
      <c r="C56" s="6" t="s">
        <v>166</v>
      </c>
      <c r="D56" s="10">
        <v>116199161.55</v>
      </c>
      <c r="E56" s="10">
        <v>91726040.170000002</v>
      </c>
      <c r="F56" s="10" t="s">
        <v>387</v>
      </c>
      <c r="G56" s="10">
        <v>3358278</v>
      </c>
      <c r="H56" s="10" t="s">
        <v>387</v>
      </c>
      <c r="I56" s="10" t="s">
        <v>387</v>
      </c>
      <c r="J56" s="10" t="s">
        <v>387</v>
      </c>
      <c r="K56" s="10" t="s">
        <v>387</v>
      </c>
      <c r="L56" s="10">
        <v>21114843.379999999</v>
      </c>
      <c r="M56" s="10" t="s">
        <v>387</v>
      </c>
      <c r="N56" s="10" t="s">
        <v>387</v>
      </c>
      <c r="O56" s="10">
        <v>112840883.55</v>
      </c>
      <c r="P56" s="10">
        <v>112840883.55</v>
      </c>
    </row>
    <row r="57" spans="1:16" ht="24.95" customHeight="1" x14ac:dyDescent="0.15">
      <c r="A57" s="7" t="s">
        <v>171</v>
      </c>
      <c r="B57" s="6" t="s">
        <v>172</v>
      </c>
      <c r="C57" s="6" t="s">
        <v>166</v>
      </c>
      <c r="D57" s="10" t="s">
        <v>387</v>
      </c>
      <c r="E57" s="10" t="s">
        <v>387</v>
      </c>
      <c r="F57" s="10" t="s">
        <v>387</v>
      </c>
      <c r="G57" s="10" t="s">
        <v>387</v>
      </c>
      <c r="H57" s="10" t="s">
        <v>387</v>
      </c>
      <c r="I57" s="10" t="s">
        <v>387</v>
      </c>
      <c r="J57" s="10" t="s">
        <v>387</v>
      </c>
      <c r="K57" s="10" t="s">
        <v>387</v>
      </c>
      <c r="L57" s="10" t="s">
        <v>387</v>
      </c>
      <c r="M57" s="10" t="s">
        <v>387</v>
      </c>
      <c r="N57" s="10" t="s">
        <v>387</v>
      </c>
      <c r="O57" s="10">
        <v>0</v>
      </c>
      <c r="P57" s="10">
        <v>0</v>
      </c>
    </row>
    <row r="58" spans="1:16" ht="24.95" customHeight="1" x14ac:dyDescent="0.15">
      <c r="A58" s="7" t="s">
        <v>173</v>
      </c>
      <c r="B58" s="6" t="s">
        <v>174</v>
      </c>
      <c r="C58" s="6" t="s">
        <v>175</v>
      </c>
      <c r="D58" s="10">
        <v>516000</v>
      </c>
      <c r="E58" s="10" t="s">
        <v>387</v>
      </c>
      <c r="F58" s="10" t="s">
        <v>387</v>
      </c>
      <c r="G58" s="10" t="s">
        <v>387</v>
      </c>
      <c r="H58" s="10" t="s">
        <v>387</v>
      </c>
      <c r="I58" s="10" t="s">
        <v>387</v>
      </c>
      <c r="J58" s="10" t="s">
        <v>387</v>
      </c>
      <c r="K58" s="10" t="s">
        <v>387</v>
      </c>
      <c r="L58" s="10">
        <v>516000</v>
      </c>
      <c r="M58" s="10" t="s">
        <v>387</v>
      </c>
      <c r="N58" s="10" t="s">
        <v>387</v>
      </c>
      <c r="O58" s="10">
        <v>400000</v>
      </c>
      <c r="P58" s="10">
        <v>400000</v>
      </c>
    </row>
    <row r="59" spans="1:16" ht="63" customHeight="1" x14ac:dyDescent="0.15">
      <c r="A59" s="7" t="s">
        <v>176</v>
      </c>
      <c r="B59" s="6" t="s">
        <v>177</v>
      </c>
      <c r="C59" s="6" t="s">
        <v>178</v>
      </c>
      <c r="D59" s="10" t="s">
        <v>387</v>
      </c>
      <c r="E59" s="10" t="s">
        <v>387</v>
      </c>
      <c r="F59" s="10" t="s">
        <v>387</v>
      </c>
      <c r="G59" s="10" t="s">
        <v>387</v>
      </c>
      <c r="H59" s="10" t="s">
        <v>387</v>
      </c>
      <c r="I59" s="10" t="s">
        <v>387</v>
      </c>
      <c r="J59" s="10" t="s">
        <v>387</v>
      </c>
      <c r="K59" s="10" t="s">
        <v>387</v>
      </c>
      <c r="L59" s="10" t="s">
        <v>387</v>
      </c>
      <c r="M59" s="10" t="s">
        <v>387</v>
      </c>
      <c r="N59" s="10" t="s">
        <v>387</v>
      </c>
      <c r="O59" s="10">
        <v>0</v>
      </c>
      <c r="P59" s="10">
        <v>0</v>
      </c>
    </row>
    <row r="60" spans="1:16" ht="63" customHeight="1" x14ac:dyDescent="0.15">
      <c r="A60" s="7" t="s">
        <v>180</v>
      </c>
      <c r="B60" s="6" t="s">
        <v>181</v>
      </c>
      <c r="C60" s="6" t="s">
        <v>182</v>
      </c>
      <c r="D60" s="10" t="s">
        <v>387</v>
      </c>
      <c r="E60" s="10" t="s">
        <v>387</v>
      </c>
      <c r="F60" s="10" t="s">
        <v>387</v>
      </c>
      <c r="G60" s="10" t="s">
        <v>387</v>
      </c>
      <c r="H60" s="10" t="s">
        <v>387</v>
      </c>
      <c r="I60" s="10" t="s">
        <v>387</v>
      </c>
      <c r="J60" s="10" t="s">
        <v>387</v>
      </c>
      <c r="K60" s="10" t="s">
        <v>387</v>
      </c>
      <c r="L60" s="10" t="s">
        <v>387</v>
      </c>
      <c r="M60" s="10" t="s">
        <v>387</v>
      </c>
      <c r="N60" s="10" t="s">
        <v>387</v>
      </c>
      <c r="O60" s="10">
        <v>0</v>
      </c>
      <c r="P60" s="10">
        <v>0</v>
      </c>
    </row>
    <row r="61" spans="1:16" ht="50.1" customHeight="1" x14ac:dyDescent="0.15">
      <c r="A61" s="7" t="s">
        <v>183</v>
      </c>
      <c r="B61" s="6" t="s">
        <v>184</v>
      </c>
      <c r="C61" s="6" t="s">
        <v>185</v>
      </c>
      <c r="D61" s="10">
        <v>116000</v>
      </c>
      <c r="E61" s="10" t="s">
        <v>387</v>
      </c>
      <c r="F61" s="10" t="s">
        <v>387</v>
      </c>
      <c r="G61" s="10" t="s">
        <v>387</v>
      </c>
      <c r="H61" s="10" t="s">
        <v>387</v>
      </c>
      <c r="I61" s="10" t="s">
        <v>387</v>
      </c>
      <c r="J61" s="10" t="s">
        <v>387</v>
      </c>
      <c r="K61" s="10" t="s">
        <v>387</v>
      </c>
      <c r="L61" s="10">
        <v>116000</v>
      </c>
      <c r="M61" s="10" t="s">
        <v>387</v>
      </c>
      <c r="N61" s="10" t="s">
        <v>387</v>
      </c>
      <c r="O61" s="10">
        <v>0</v>
      </c>
      <c r="P61" s="10">
        <v>0</v>
      </c>
    </row>
    <row r="62" spans="1:16" ht="99.95" customHeight="1" x14ac:dyDescent="0.15">
      <c r="A62" s="7" t="s">
        <v>188</v>
      </c>
      <c r="B62" s="6" t="s">
        <v>189</v>
      </c>
      <c r="C62" s="6" t="s">
        <v>190</v>
      </c>
      <c r="D62" s="10">
        <v>400000</v>
      </c>
      <c r="E62" s="10" t="s">
        <v>387</v>
      </c>
      <c r="F62" s="10" t="s">
        <v>387</v>
      </c>
      <c r="G62" s="10" t="s">
        <v>387</v>
      </c>
      <c r="H62" s="10" t="s">
        <v>387</v>
      </c>
      <c r="I62" s="10" t="s">
        <v>387</v>
      </c>
      <c r="J62" s="10" t="s">
        <v>387</v>
      </c>
      <c r="K62" s="10" t="s">
        <v>387</v>
      </c>
      <c r="L62" s="10">
        <v>400000</v>
      </c>
      <c r="M62" s="10" t="s">
        <v>387</v>
      </c>
      <c r="N62" s="10" t="s">
        <v>387</v>
      </c>
      <c r="O62" s="10">
        <v>400000</v>
      </c>
      <c r="P62" s="10">
        <v>400000</v>
      </c>
    </row>
    <row r="63" spans="1:16" ht="24.95" customHeight="1" x14ac:dyDescent="0.15">
      <c r="A63" s="7" t="s">
        <v>193</v>
      </c>
      <c r="B63" s="6" t="s">
        <v>194</v>
      </c>
      <c r="C63" s="6" t="s">
        <v>195</v>
      </c>
      <c r="D63" s="10" t="s">
        <v>387</v>
      </c>
      <c r="E63" s="10" t="s">
        <v>387</v>
      </c>
      <c r="F63" s="10" t="s">
        <v>387</v>
      </c>
      <c r="G63" s="10" t="s">
        <v>387</v>
      </c>
      <c r="H63" s="10" t="s">
        <v>387</v>
      </c>
      <c r="I63" s="10" t="s">
        <v>387</v>
      </c>
      <c r="J63" s="10" t="s">
        <v>387</v>
      </c>
      <c r="K63" s="10" t="s">
        <v>387</v>
      </c>
      <c r="L63" s="10" t="s">
        <v>387</v>
      </c>
      <c r="M63" s="10" t="s">
        <v>387</v>
      </c>
      <c r="N63" s="10" t="s">
        <v>387</v>
      </c>
      <c r="O63" s="10">
        <v>0</v>
      </c>
      <c r="P63" s="10">
        <v>0</v>
      </c>
    </row>
    <row r="64" spans="1:16" ht="24.95" customHeight="1" x14ac:dyDescent="0.15">
      <c r="A64" s="7" t="s">
        <v>197</v>
      </c>
      <c r="B64" s="6" t="s">
        <v>198</v>
      </c>
      <c r="C64" s="6" t="s">
        <v>199</v>
      </c>
      <c r="D64" s="10">
        <v>5295354.3499999996</v>
      </c>
      <c r="E64" s="10">
        <v>3845354.35</v>
      </c>
      <c r="F64" s="10" t="s">
        <v>387</v>
      </c>
      <c r="G64" s="10" t="s">
        <v>387</v>
      </c>
      <c r="H64" s="10" t="s">
        <v>387</v>
      </c>
      <c r="I64" s="10" t="s">
        <v>387</v>
      </c>
      <c r="J64" s="10" t="s">
        <v>387</v>
      </c>
      <c r="K64" s="10" t="s">
        <v>387</v>
      </c>
      <c r="L64" s="10">
        <v>1450000</v>
      </c>
      <c r="M64" s="10" t="s">
        <v>387</v>
      </c>
      <c r="N64" s="10" t="s">
        <v>387</v>
      </c>
      <c r="O64" s="10">
        <v>5495354.3499999996</v>
      </c>
      <c r="P64" s="10">
        <v>5495354.3499999996</v>
      </c>
    </row>
    <row r="65" spans="1:16" ht="38.1" customHeight="1" x14ac:dyDescent="0.15">
      <c r="A65" s="7" t="s">
        <v>200</v>
      </c>
      <c r="B65" s="6" t="s">
        <v>201</v>
      </c>
      <c r="C65" s="6" t="s">
        <v>202</v>
      </c>
      <c r="D65" s="10">
        <v>4783741.95</v>
      </c>
      <c r="E65" s="10">
        <v>3783741.95</v>
      </c>
      <c r="F65" s="10" t="s">
        <v>387</v>
      </c>
      <c r="G65" s="10" t="s">
        <v>387</v>
      </c>
      <c r="H65" s="10" t="s">
        <v>387</v>
      </c>
      <c r="I65" s="10" t="s">
        <v>387</v>
      </c>
      <c r="J65" s="10" t="s">
        <v>387</v>
      </c>
      <c r="K65" s="10" t="s">
        <v>387</v>
      </c>
      <c r="L65" s="10">
        <v>1000000</v>
      </c>
      <c r="M65" s="10" t="s">
        <v>387</v>
      </c>
      <c r="N65" s="10" t="s">
        <v>387</v>
      </c>
      <c r="O65" s="10">
        <v>4783741.95</v>
      </c>
      <c r="P65" s="10">
        <v>4783741.95</v>
      </c>
    </row>
    <row r="66" spans="1:16" ht="75" customHeight="1" x14ac:dyDescent="0.15">
      <c r="A66" s="7" t="s">
        <v>205</v>
      </c>
      <c r="B66" s="6" t="s">
        <v>206</v>
      </c>
      <c r="C66" s="6" t="s">
        <v>207</v>
      </c>
      <c r="D66" s="10">
        <v>261612.4</v>
      </c>
      <c r="E66" s="10">
        <v>61612.4</v>
      </c>
      <c r="F66" s="10" t="s">
        <v>387</v>
      </c>
      <c r="G66" s="10" t="s">
        <v>387</v>
      </c>
      <c r="H66" s="10" t="s">
        <v>387</v>
      </c>
      <c r="I66" s="10" t="s">
        <v>387</v>
      </c>
      <c r="J66" s="10" t="s">
        <v>387</v>
      </c>
      <c r="K66" s="10" t="s">
        <v>387</v>
      </c>
      <c r="L66" s="10">
        <v>200000</v>
      </c>
      <c r="M66" s="10" t="s">
        <v>387</v>
      </c>
      <c r="N66" s="10" t="s">
        <v>387</v>
      </c>
      <c r="O66" s="10">
        <v>261612.4</v>
      </c>
      <c r="P66" s="10">
        <v>261612.4</v>
      </c>
    </row>
    <row r="67" spans="1:16" ht="50.1" customHeight="1" x14ac:dyDescent="0.15">
      <c r="A67" s="7" t="s">
        <v>208</v>
      </c>
      <c r="B67" s="6" t="s">
        <v>209</v>
      </c>
      <c r="C67" s="6" t="s">
        <v>210</v>
      </c>
      <c r="D67" s="10">
        <v>250000</v>
      </c>
      <c r="E67" s="10" t="s">
        <v>387</v>
      </c>
      <c r="F67" s="10" t="s">
        <v>387</v>
      </c>
      <c r="G67" s="10" t="s">
        <v>387</v>
      </c>
      <c r="H67" s="10" t="s">
        <v>387</v>
      </c>
      <c r="I67" s="10" t="s">
        <v>387</v>
      </c>
      <c r="J67" s="10" t="s">
        <v>387</v>
      </c>
      <c r="K67" s="10" t="s">
        <v>387</v>
      </c>
      <c r="L67" s="10">
        <v>250000</v>
      </c>
      <c r="M67" s="10" t="s">
        <v>387</v>
      </c>
      <c r="N67" s="10" t="s">
        <v>387</v>
      </c>
      <c r="O67" s="10">
        <v>450000</v>
      </c>
      <c r="P67" s="10">
        <v>450000</v>
      </c>
    </row>
    <row r="68" spans="1:16" ht="24.95" customHeight="1" x14ac:dyDescent="0.15">
      <c r="A68" s="7" t="s">
        <v>211</v>
      </c>
      <c r="B68" s="6" t="s">
        <v>212</v>
      </c>
      <c r="C68" s="6" t="s">
        <v>210</v>
      </c>
      <c r="D68" s="10">
        <v>100000</v>
      </c>
      <c r="E68" s="10" t="s">
        <v>387</v>
      </c>
      <c r="F68" s="10" t="s">
        <v>387</v>
      </c>
      <c r="G68" s="10" t="s">
        <v>387</v>
      </c>
      <c r="H68" s="10" t="s">
        <v>387</v>
      </c>
      <c r="I68" s="10" t="s">
        <v>387</v>
      </c>
      <c r="J68" s="10" t="s">
        <v>387</v>
      </c>
      <c r="K68" s="10" t="s">
        <v>387</v>
      </c>
      <c r="L68" s="10">
        <v>100000</v>
      </c>
      <c r="M68" s="10" t="s">
        <v>387</v>
      </c>
      <c r="N68" s="10" t="s">
        <v>387</v>
      </c>
      <c r="O68" s="10">
        <v>300000</v>
      </c>
      <c r="P68" s="10">
        <v>300000</v>
      </c>
    </row>
    <row r="69" spans="1:16" ht="24.95" customHeight="1" x14ac:dyDescent="0.15">
      <c r="A69" s="7" t="s">
        <v>214</v>
      </c>
      <c r="B69" s="6" t="s">
        <v>215</v>
      </c>
      <c r="C69" s="6" t="s">
        <v>210</v>
      </c>
      <c r="D69" s="10">
        <v>150000</v>
      </c>
      <c r="E69" s="10" t="s">
        <v>387</v>
      </c>
      <c r="F69" s="10" t="s">
        <v>387</v>
      </c>
      <c r="G69" s="10" t="s">
        <v>387</v>
      </c>
      <c r="H69" s="10" t="s">
        <v>387</v>
      </c>
      <c r="I69" s="10" t="s">
        <v>387</v>
      </c>
      <c r="J69" s="10" t="s">
        <v>387</v>
      </c>
      <c r="K69" s="10" t="s">
        <v>387</v>
      </c>
      <c r="L69" s="10">
        <v>150000</v>
      </c>
      <c r="M69" s="10" t="s">
        <v>387</v>
      </c>
      <c r="N69" s="10" t="s">
        <v>387</v>
      </c>
      <c r="O69" s="10">
        <v>150000</v>
      </c>
      <c r="P69" s="10">
        <v>150000</v>
      </c>
    </row>
    <row r="70" spans="1:16" ht="24.95" customHeight="1" x14ac:dyDescent="0.15">
      <c r="A70" s="7" t="s">
        <v>217</v>
      </c>
      <c r="B70" s="6" t="s">
        <v>218</v>
      </c>
      <c r="C70" s="6" t="s">
        <v>55</v>
      </c>
      <c r="D70" s="10" t="s">
        <v>387</v>
      </c>
      <c r="E70" s="10" t="s">
        <v>387</v>
      </c>
      <c r="F70" s="10" t="s">
        <v>387</v>
      </c>
      <c r="G70" s="10" t="s">
        <v>387</v>
      </c>
      <c r="H70" s="10" t="s">
        <v>387</v>
      </c>
      <c r="I70" s="10" t="s">
        <v>387</v>
      </c>
      <c r="J70" s="10" t="s">
        <v>387</v>
      </c>
      <c r="K70" s="10" t="s">
        <v>387</v>
      </c>
      <c r="L70" s="10" t="s">
        <v>387</v>
      </c>
      <c r="M70" s="10" t="s">
        <v>387</v>
      </c>
      <c r="N70" s="10" t="s">
        <v>387</v>
      </c>
      <c r="O70" s="10">
        <v>0</v>
      </c>
      <c r="P70" s="10">
        <v>0</v>
      </c>
    </row>
    <row r="71" spans="1:16" ht="38.1" customHeight="1" x14ac:dyDescent="0.15">
      <c r="A71" s="7" t="s">
        <v>219</v>
      </c>
      <c r="B71" s="6" t="s">
        <v>220</v>
      </c>
      <c r="C71" s="6" t="s">
        <v>221</v>
      </c>
      <c r="D71" s="10" t="s">
        <v>387</v>
      </c>
      <c r="E71" s="10" t="s">
        <v>387</v>
      </c>
      <c r="F71" s="10" t="s">
        <v>387</v>
      </c>
      <c r="G71" s="10" t="s">
        <v>387</v>
      </c>
      <c r="H71" s="10" t="s">
        <v>387</v>
      </c>
      <c r="I71" s="10" t="s">
        <v>387</v>
      </c>
      <c r="J71" s="10" t="s">
        <v>387</v>
      </c>
      <c r="K71" s="10" t="s">
        <v>387</v>
      </c>
      <c r="L71" s="10" t="s">
        <v>387</v>
      </c>
      <c r="M71" s="10" t="s">
        <v>387</v>
      </c>
      <c r="N71" s="10" t="s">
        <v>387</v>
      </c>
      <c r="O71" s="10">
        <v>0</v>
      </c>
      <c r="P71" s="10">
        <v>0</v>
      </c>
    </row>
    <row r="72" spans="1:16" ht="24.95" customHeight="1" x14ac:dyDescent="0.15">
      <c r="A72" s="7" t="s">
        <v>224</v>
      </c>
      <c r="B72" s="6" t="s">
        <v>225</v>
      </c>
      <c r="C72" s="6" t="s">
        <v>226</v>
      </c>
      <c r="D72" s="10" t="s">
        <v>387</v>
      </c>
      <c r="E72" s="10" t="s">
        <v>387</v>
      </c>
      <c r="F72" s="10" t="s">
        <v>387</v>
      </c>
      <c r="G72" s="10" t="s">
        <v>387</v>
      </c>
      <c r="H72" s="10" t="s">
        <v>387</v>
      </c>
      <c r="I72" s="10" t="s">
        <v>387</v>
      </c>
      <c r="J72" s="10" t="s">
        <v>387</v>
      </c>
      <c r="K72" s="10" t="s">
        <v>387</v>
      </c>
      <c r="L72" s="10" t="s">
        <v>387</v>
      </c>
      <c r="M72" s="10" t="s">
        <v>387</v>
      </c>
      <c r="N72" s="10" t="s">
        <v>387</v>
      </c>
      <c r="O72" s="10">
        <v>0</v>
      </c>
      <c r="P72" s="10">
        <v>0</v>
      </c>
    </row>
    <row r="73" spans="1:16" ht="50.1" customHeight="1" x14ac:dyDescent="0.15">
      <c r="A73" s="7" t="s">
        <v>227</v>
      </c>
      <c r="B73" s="6" t="s">
        <v>228</v>
      </c>
      <c r="C73" s="6" t="s">
        <v>229</v>
      </c>
      <c r="D73" s="10" t="s">
        <v>387</v>
      </c>
      <c r="E73" s="10" t="s">
        <v>387</v>
      </c>
      <c r="F73" s="10" t="s">
        <v>387</v>
      </c>
      <c r="G73" s="10" t="s">
        <v>387</v>
      </c>
      <c r="H73" s="10" t="s">
        <v>387</v>
      </c>
      <c r="I73" s="10" t="s">
        <v>387</v>
      </c>
      <c r="J73" s="10" t="s">
        <v>387</v>
      </c>
      <c r="K73" s="10" t="s">
        <v>387</v>
      </c>
      <c r="L73" s="10" t="s">
        <v>387</v>
      </c>
      <c r="M73" s="10" t="s">
        <v>387</v>
      </c>
      <c r="N73" s="10" t="s">
        <v>387</v>
      </c>
      <c r="O73" s="10">
        <v>0</v>
      </c>
      <c r="P73" s="10">
        <v>0</v>
      </c>
    </row>
    <row r="74" spans="1:16" ht="50.1" customHeight="1" x14ac:dyDescent="0.15">
      <c r="A74" s="7" t="s">
        <v>232</v>
      </c>
      <c r="B74" s="6" t="s">
        <v>233</v>
      </c>
      <c r="C74" s="6" t="s">
        <v>234</v>
      </c>
      <c r="D74" s="10" t="s">
        <v>387</v>
      </c>
      <c r="E74" s="10" t="s">
        <v>387</v>
      </c>
      <c r="F74" s="10" t="s">
        <v>387</v>
      </c>
      <c r="G74" s="10" t="s">
        <v>387</v>
      </c>
      <c r="H74" s="10" t="s">
        <v>387</v>
      </c>
      <c r="I74" s="10" t="s">
        <v>387</v>
      </c>
      <c r="J74" s="10" t="s">
        <v>387</v>
      </c>
      <c r="K74" s="10" t="s">
        <v>387</v>
      </c>
      <c r="L74" s="10" t="s">
        <v>387</v>
      </c>
      <c r="M74" s="10" t="s">
        <v>387</v>
      </c>
      <c r="N74" s="10" t="s">
        <v>387</v>
      </c>
      <c r="O74" s="10">
        <v>0</v>
      </c>
      <c r="P74" s="10">
        <v>0</v>
      </c>
    </row>
    <row r="75" spans="1:16" ht="24.95" customHeight="1" x14ac:dyDescent="0.15">
      <c r="A75" s="7" t="s">
        <v>235</v>
      </c>
      <c r="B75" s="6" t="s">
        <v>236</v>
      </c>
      <c r="C75" s="6" t="s">
        <v>237</v>
      </c>
      <c r="D75" s="10" t="s">
        <v>387</v>
      </c>
      <c r="E75" s="10" t="s">
        <v>387</v>
      </c>
      <c r="F75" s="10" t="s">
        <v>387</v>
      </c>
      <c r="G75" s="10" t="s">
        <v>387</v>
      </c>
      <c r="H75" s="10" t="s">
        <v>387</v>
      </c>
      <c r="I75" s="10" t="s">
        <v>387</v>
      </c>
      <c r="J75" s="10" t="s">
        <v>387</v>
      </c>
      <c r="K75" s="10" t="s">
        <v>387</v>
      </c>
      <c r="L75" s="10" t="s">
        <v>387</v>
      </c>
      <c r="M75" s="10" t="s">
        <v>387</v>
      </c>
      <c r="N75" s="10" t="s">
        <v>387</v>
      </c>
      <c r="O75" s="10">
        <v>0</v>
      </c>
      <c r="P75" s="10">
        <v>0</v>
      </c>
    </row>
    <row r="76" spans="1:16" ht="63" customHeight="1" x14ac:dyDescent="0.15">
      <c r="A76" s="7" t="s">
        <v>240</v>
      </c>
      <c r="B76" s="6" t="s">
        <v>241</v>
      </c>
      <c r="C76" s="6" t="s">
        <v>237</v>
      </c>
      <c r="D76" s="10" t="s">
        <v>387</v>
      </c>
      <c r="E76" s="10" t="s">
        <v>387</v>
      </c>
      <c r="F76" s="10" t="s">
        <v>387</v>
      </c>
      <c r="G76" s="10" t="s">
        <v>387</v>
      </c>
      <c r="H76" s="10" t="s">
        <v>387</v>
      </c>
      <c r="I76" s="10" t="s">
        <v>387</v>
      </c>
      <c r="J76" s="10" t="s">
        <v>387</v>
      </c>
      <c r="K76" s="10" t="s">
        <v>387</v>
      </c>
      <c r="L76" s="10" t="s">
        <v>387</v>
      </c>
      <c r="M76" s="10" t="s">
        <v>387</v>
      </c>
      <c r="N76" s="10" t="s">
        <v>387</v>
      </c>
      <c r="O76" s="10">
        <v>0</v>
      </c>
      <c r="P76" s="10">
        <v>0</v>
      </c>
    </row>
    <row r="77" spans="1:16" ht="50.1" customHeight="1" x14ac:dyDescent="0.15">
      <c r="A77" s="7" t="s">
        <v>242</v>
      </c>
      <c r="B77" s="6" t="s">
        <v>243</v>
      </c>
      <c r="C77" s="6" t="s">
        <v>237</v>
      </c>
      <c r="D77" s="10" t="s">
        <v>387</v>
      </c>
      <c r="E77" s="10" t="s">
        <v>387</v>
      </c>
      <c r="F77" s="10" t="s">
        <v>387</v>
      </c>
      <c r="G77" s="10" t="s">
        <v>387</v>
      </c>
      <c r="H77" s="10" t="s">
        <v>387</v>
      </c>
      <c r="I77" s="10" t="s">
        <v>387</v>
      </c>
      <c r="J77" s="10" t="s">
        <v>387</v>
      </c>
      <c r="K77" s="10" t="s">
        <v>387</v>
      </c>
      <c r="L77" s="10" t="s">
        <v>387</v>
      </c>
      <c r="M77" s="10" t="s">
        <v>387</v>
      </c>
      <c r="N77" s="10" t="s">
        <v>387</v>
      </c>
      <c r="O77" s="10">
        <v>0</v>
      </c>
      <c r="P77" s="10">
        <v>0</v>
      </c>
    </row>
    <row r="78" spans="1:16" ht="75" customHeight="1" x14ac:dyDescent="0.15">
      <c r="A78" s="7" t="s">
        <v>245</v>
      </c>
      <c r="B78" s="6" t="s">
        <v>246</v>
      </c>
      <c r="C78" s="6" t="s">
        <v>247</v>
      </c>
      <c r="D78" s="10" t="s">
        <v>387</v>
      </c>
      <c r="E78" s="10" t="s">
        <v>387</v>
      </c>
      <c r="F78" s="10" t="s">
        <v>387</v>
      </c>
      <c r="G78" s="10" t="s">
        <v>387</v>
      </c>
      <c r="H78" s="10" t="s">
        <v>387</v>
      </c>
      <c r="I78" s="10" t="s">
        <v>387</v>
      </c>
      <c r="J78" s="10" t="s">
        <v>387</v>
      </c>
      <c r="K78" s="10" t="s">
        <v>387</v>
      </c>
      <c r="L78" s="10" t="s">
        <v>387</v>
      </c>
      <c r="M78" s="10" t="s">
        <v>387</v>
      </c>
      <c r="N78" s="10" t="s">
        <v>387</v>
      </c>
      <c r="O78" s="10">
        <v>0</v>
      </c>
      <c r="P78" s="10">
        <v>0</v>
      </c>
    </row>
    <row r="79" spans="1:16" ht="63" customHeight="1" x14ac:dyDescent="0.15">
      <c r="A79" s="7" t="s">
        <v>240</v>
      </c>
      <c r="B79" s="6" t="s">
        <v>248</v>
      </c>
      <c r="C79" s="6" t="s">
        <v>247</v>
      </c>
      <c r="D79" s="10" t="s">
        <v>387</v>
      </c>
      <c r="E79" s="10" t="s">
        <v>387</v>
      </c>
      <c r="F79" s="10" t="s">
        <v>387</v>
      </c>
      <c r="G79" s="10" t="s">
        <v>387</v>
      </c>
      <c r="H79" s="10" t="s">
        <v>387</v>
      </c>
      <c r="I79" s="10" t="s">
        <v>387</v>
      </c>
      <c r="J79" s="10" t="s">
        <v>387</v>
      </c>
      <c r="K79" s="10" t="s">
        <v>387</v>
      </c>
      <c r="L79" s="10" t="s">
        <v>387</v>
      </c>
      <c r="M79" s="10" t="s">
        <v>387</v>
      </c>
      <c r="N79" s="10" t="s">
        <v>387</v>
      </c>
      <c r="O79" s="10">
        <v>0</v>
      </c>
      <c r="P79" s="10">
        <v>0</v>
      </c>
    </row>
    <row r="80" spans="1:16" ht="50.1" customHeight="1" x14ac:dyDescent="0.15">
      <c r="A80" s="7" t="s">
        <v>242</v>
      </c>
      <c r="B80" s="6" t="s">
        <v>249</v>
      </c>
      <c r="C80" s="6" t="s">
        <v>247</v>
      </c>
      <c r="D80" s="10" t="s">
        <v>387</v>
      </c>
      <c r="E80" s="10" t="s">
        <v>387</v>
      </c>
      <c r="F80" s="10" t="s">
        <v>387</v>
      </c>
      <c r="G80" s="10" t="s">
        <v>387</v>
      </c>
      <c r="H80" s="10" t="s">
        <v>387</v>
      </c>
      <c r="I80" s="10" t="s">
        <v>387</v>
      </c>
      <c r="J80" s="10" t="s">
        <v>387</v>
      </c>
      <c r="K80" s="10" t="s">
        <v>387</v>
      </c>
      <c r="L80" s="10" t="s">
        <v>387</v>
      </c>
      <c r="M80" s="10" t="s">
        <v>387</v>
      </c>
      <c r="N80" s="10" t="s">
        <v>387</v>
      </c>
      <c r="O80" s="10">
        <v>0</v>
      </c>
      <c r="P80" s="10">
        <v>0</v>
      </c>
    </row>
    <row r="81" spans="1:16" ht="50.1" customHeight="1" x14ac:dyDescent="0.15">
      <c r="A81" s="7" t="s">
        <v>250</v>
      </c>
      <c r="B81" s="6" t="s">
        <v>251</v>
      </c>
      <c r="C81" s="6" t="s">
        <v>96</v>
      </c>
      <c r="D81" s="10">
        <v>600000</v>
      </c>
      <c r="E81" s="10" t="s">
        <v>387</v>
      </c>
      <c r="F81" s="10" t="s">
        <v>387</v>
      </c>
      <c r="G81" s="10" t="s">
        <v>387</v>
      </c>
      <c r="H81" s="10" t="s">
        <v>387</v>
      </c>
      <c r="I81" s="10" t="s">
        <v>387</v>
      </c>
      <c r="J81" s="10" t="s">
        <v>387</v>
      </c>
      <c r="K81" s="10" t="s">
        <v>387</v>
      </c>
      <c r="L81" s="10">
        <v>600000</v>
      </c>
      <c r="M81" s="10" t="s">
        <v>387</v>
      </c>
      <c r="N81" s="10" t="s">
        <v>387</v>
      </c>
      <c r="O81" s="10">
        <v>0</v>
      </c>
      <c r="P81" s="10">
        <v>0</v>
      </c>
    </row>
    <row r="82" spans="1:16" ht="75" customHeight="1" x14ac:dyDescent="0.15">
      <c r="A82" s="7" t="s">
        <v>252</v>
      </c>
      <c r="B82" s="6" t="s">
        <v>253</v>
      </c>
      <c r="C82" s="6" t="s">
        <v>254</v>
      </c>
      <c r="D82" s="10">
        <v>600000</v>
      </c>
      <c r="E82" s="10" t="s">
        <v>387</v>
      </c>
      <c r="F82" s="10" t="s">
        <v>387</v>
      </c>
      <c r="G82" s="10" t="s">
        <v>387</v>
      </c>
      <c r="H82" s="10" t="s">
        <v>387</v>
      </c>
      <c r="I82" s="10" t="s">
        <v>387</v>
      </c>
      <c r="J82" s="10" t="s">
        <v>387</v>
      </c>
      <c r="K82" s="10" t="s">
        <v>387</v>
      </c>
      <c r="L82" s="10">
        <v>600000</v>
      </c>
      <c r="M82" s="10" t="s">
        <v>387</v>
      </c>
      <c r="N82" s="10" t="s">
        <v>387</v>
      </c>
      <c r="O82" s="10">
        <v>0</v>
      </c>
      <c r="P82" s="10">
        <v>0</v>
      </c>
    </row>
    <row r="83" spans="1:16" ht="24.95" customHeight="1" x14ac:dyDescent="0.15">
      <c r="A83" s="7" t="s">
        <v>256</v>
      </c>
      <c r="B83" s="6" t="s">
        <v>257</v>
      </c>
      <c r="C83" s="6" t="s">
        <v>96</v>
      </c>
      <c r="D83" s="10">
        <v>662776657.80999994</v>
      </c>
      <c r="E83" s="10">
        <v>131463321.8</v>
      </c>
      <c r="F83" s="10" t="s">
        <v>387</v>
      </c>
      <c r="G83" s="10">
        <v>462954418.42000002</v>
      </c>
      <c r="H83" s="10" t="s">
        <v>387</v>
      </c>
      <c r="I83" s="10" t="s">
        <v>387</v>
      </c>
      <c r="J83" s="10" t="s">
        <v>387</v>
      </c>
      <c r="K83" s="10" t="s">
        <v>387</v>
      </c>
      <c r="L83" s="10">
        <v>68358917.590000004</v>
      </c>
      <c r="M83" s="10" t="s">
        <v>387</v>
      </c>
      <c r="N83" s="10" t="s">
        <v>387</v>
      </c>
      <c r="O83" s="10">
        <v>154949889</v>
      </c>
      <c r="P83" s="10">
        <v>154949889</v>
      </c>
    </row>
    <row r="84" spans="1:16" ht="50.1" customHeight="1" x14ac:dyDescent="0.15">
      <c r="A84" s="7" t="s">
        <v>258</v>
      </c>
      <c r="B84" s="6" t="s">
        <v>259</v>
      </c>
      <c r="C84" s="6" t="s">
        <v>222</v>
      </c>
      <c r="D84" s="10" t="s">
        <v>387</v>
      </c>
      <c r="E84" s="10" t="s">
        <v>387</v>
      </c>
      <c r="F84" s="10" t="s">
        <v>387</v>
      </c>
      <c r="G84" s="10" t="s">
        <v>387</v>
      </c>
      <c r="H84" s="10" t="s">
        <v>387</v>
      </c>
      <c r="I84" s="10" t="s">
        <v>387</v>
      </c>
      <c r="J84" s="10" t="s">
        <v>387</v>
      </c>
      <c r="K84" s="10" t="s">
        <v>387</v>
      </c>
      <c r="L84" s="10" t="s">
        <v>387</v>
      </c>
      <c r="M84" s="10" t="s">
        <v>387</v>
      </c>
      <c r="N84" s="10" t="s">
        <v>387</v>
      </c>
      <c r="O84" s="10">
        <v>0</v>
      </c>
      <c r="P84" s="10">
        <v>0</v>
      </c>
    </row>
    <row r="85" spans="1:16" ht="50.1" customHeight="1" x14ac:dyDescent="0.15">
      <c r="A85" s="7" t="s">
        <v>260</v>
      </c>
      <c r="B85" s="6" t="s">
        <v>261</v>
      </c>
      <c r="C85" s="6" t="s">
        <v>262</v>
      </c>
      <c r="D85" s="10">
        <v>420844000</v>
      </c>
      <c r="E85" s="10" t="s">
        <v>387</v>
      </c>
      <c r="F85" s="10" t="s">
        <v>387</v>
      </c>
      <c r="G85" s="10">
        <v>420844000</v>
      </c>
      <c r="H85" s="10" t="s">
        <v>387</v>
      </c>
      <c r="I85" s="10" t="s">
        <v>387</v>
      </c>
      <c r="J85" s="10" t="s">
        <v>387</v>
      </c>
      <c r="K85" s="10" t="s">
        <v>387</v>
      </c>
      <c r="L85" s="10">
        <v>0</v>
      </c>
      <c r="M85" s="10" t="s">
        <v>387</v>
      </c>
      <c r="N85" s="10" t="s">
        <v>387</v>
      </c>
      <c r="O85" s="10">
        <v>0</v>
      </c>
      <c r="P85" s="10">
        <v>0</v>
      </c>
    </row>
    <row r="86" spans="1:16" ht="50.1" customHeight="1" x14ac:dyDescent="0.15">
      <c r="A86" s="7" t="s">
        <v>260</v>
      </c>
      <c r="B86" s="6" t="s">
        <v>263</v>
      </c>
      <c r="C86" s="6" t="s">
        <v>262</v>
      </c>
      <c r="D86" s="10">
        <v>420844000</v>
      </c>
      <c r="E86" s="10" t="s">
        <v>387</v>
      </c>
      <c r="F86" s="10" t="s">
        <v>387</v>
      </c>
      <c r="G86" s="10">
        <v>420844000</v>
      </c>
      <c r="H86" s="10" t="s">
        <v>387</v>
      </c>
      <c r="I86" s="10" t="s">
        <v>387</v>
      </c>
      <c r="J86" s="10" t="s">
        <v>387</v>
      </c>
      <c r="K86" s="10" t="s">
        <v>387</v>
      </c>
      <c r="L86" s="10">
        <v>0</v>
      </c>
      <c r="M86" s="10" t="s">
        <v>387</v>
      </c>
      <c r="N86" s="10" t="s">
        <v>387</v>
      </c>
      <c r="O86" s="10">
        <v>0</v>
      </c>
      <c r="P86" s="10">
        <v>0</v>
      </c>
    </row>
    <row r="87" spans="1:16" ht="24.95" customHeight="1" x14ac:dyDescent="0.15">
      <c r="A87" s="7" t="s">
        <v>266</v>
      </c>
      <c r="B87" s="6" t="s">
        <v>267</v>
      </c>
      <c r="C87" s="6" t="s">
        <v>262</v>
      </c>
      <c r="D87" s="10" t="s">
        <v>387</v>
      </c>
      <c r="E87" s="10" t="s">
        <v>387</v>
      </c>
      <c r="F87" s="10" t="s">
        <v>387</v>
      </c>
      <c r="G87" s="10" t="s">
        <v>387</v>
      </c>
      <c r="H87" s="10" t="s">
        <v>387</v>
      </c>
      <c r="I87" s="10" t="s">
        <v>387</v>
      </c>
      <c r="J87" s="10" t="s">
        <v>387</v>
      </c>
      <c r="K87" s="10" t="s">
        <v>387</v>
      </c>
      <c r="L87" s="10" t="s">
        <v>387</v>
      </c>
      <c r="M87" s="10" t="s">
        <v>387</v>
      </c>
      <c r="N87" s="10" t="s">
        <v>387</v>
      </c>
      <c r="O87" s="10">
        <v>0</v>
      </c>
      <c r="P87" s="10">
        <v>0</v>
      </c>
    </row>
    <row r="88" spans="1:16" ht="24.95" customHeight="1" x14ac:dyDescent="0.15">
      <c r="A88" s="7" t="s">
        <v>270</v>
      </c>
      <c r="B88" s="6" t="s">
        <v>271</v>
      </c>
      <c r="C88" s="6" t="s">
        <v>262</v>
      </c>
      <c r="D88" s="10" t="s">
        <v>387</v>
      </c>
      <c r="E88" s="10" t="s">
        <v>387</v>
      </c>
      <c r="F88" s="10" t="s">
        <v>387</v>
      </c>
      <c r="G88" s="10" t="s">
        <v>387</v>
      </c>
      <c r="H88" s="10" t="s">
        <v>387</v>
      </c>
      <c r="I88" s="10" t="s">
        <v>387</v>
      </c>
      <c r="J88" s="10" t="s">
        <v>387</v>
      </c>
      <c r="K88" s="10" t="s">
        <v>387</v>
      </c>
      <c r="L88" s="10" t="s">
        <v>387</v>
      </c>
      <c r="M88" s="10" t="s">
        <v>387</v>
      </c>
      <c r="N88" s="10" t="s">
        <v>387</v>
      </c>
      <c r="O88" s="10">
        <v>0</v>
      </c>
      <c r="P88" s="10">
        <v>0</v>
      </c>
    </row>
    <row r="89" spans="1:16" ht="24.95" customHeight="1" x14ac:dyDescent="0.15">
      <c r="A89" s="7" t="s">
        <v>274</v>
      </c>
      <c r="B89" s="6" t="s">
        <v>275</v>
      </c>
      <c r="C89" s="6" t="s">
        <v>276</v>
      </c>
      <c r="D89" s="10">
        <v>189714393.69</v>
      </c>
      <c r="E89" s="10">
        <v>93613118.459999993</v>
      </c>
      <c r="F89" s="10" t="s">
        <v>387</v>
      </c>
      <c r="G89" s="10">
        <v>42110418.420000002</v>
      </c>
      <c r="H89" s="10" t="s">
        <v>387</v>
      </c>
      <c r="I89" s="10" t="s">
        <v>387</v>
      </c>
      <c r="J89" s="10" t="s">
        <v>387</v>
      </c>
      <c r="K89" s="10" t="s">
        <v>387</v>
      </c>
      <c r="L89" s="10">
        <v>53990856.810000002</v>
      </c>
      <c r="M89" s="10" t="s">
        <v>387</v>
      </c>
      <c r="N89" s="10" t="s">
        <v>387</v>
      </c>
      <c r="O89" s="10">
        <v>119311624.88</v>
      </c>
      <c r="P89" s="10">
        <v>119311624.88</v>
      </c>
    </row>
    <row r="90" spans="1:16" ht="38.1" customHeight="1" x14ac:dyDescent="0.15">
      <c r="A90" s="7" t="s">
        <v>277</v>
      </c>
      <c r="B90" s="6" t="s">
        <v>278</v>
      </c>
      <c r="C90" s="6" t="s">
        <v>276</v>
      </c>
      <c r="D90" s="10">
        <v>83222090.640000001</v>
      </c>
      <c r="E90" s="10">
        <v>61408396.789999999</v>
      </c>
      <c r="F90" s="10" t="s">
        <v>387</v>
      </c>
      <c r="G90" s="10">
        <v>3129319.84</v>
      </c>
      <c r="H90" s="10" t="s">
        <v>387</v>
      </c>
      <c r="I90" s="10" t="s">
        <v>387</v>
      </c>
      <c r="J90" s="10" t="s">
        <v>387</v>
      </c>
      <c r="K90" s="10" t="s">
        <v>387</v>
      </c>
      <c r="L90" s="10">
        <v>18684374.010000002</v>
      </c>
      <c r="M90" s="10" t="s">
        <v>387</v>
      </c>
      <c r="N90" s="10" t="s">
        <v>387</v>
      </c>
      <c r="O90" s="10">
        <v>75036770.799999997</v>
      </c>
      <c r="P90" s="10">
        <v>75036770.799999997</v>
      </c>
    </row>
    <row r="91" spans="1:16" ht="38.1" customHeight="1" x14ac:dyDescent="0.15">
      <c r="A91" s="7" t="s">
        <v>279</v>
      </c>
      <c r="B91" s="6" t="s">
        <v>280</v>
      </c>
      <c r="C91" s="6" t="s">
        <v>276</v>
      </c>
      <c r="D91" s="10">
        <v>3556600</v>
      </c>
      <c r="E91" s="10">
        <v>3501600</v>
      </c>
      <c r="F91" s="10" t="s">
        <v>387</v>
      </c>
      <c r="G91" s="10" t="s">
        <v>387</v>
      </c>
      <c r="H91" s="10" t="s">
        <v>387</v>
      </c>
      <c r="I91" s="10" t="s">
        <v>387</v>
      </c>
      <c r="J91" s="10" t="s">
        <v>387</v>
      </c>
      <c r="K91" s="10" t="s">
        <v>387</v>
      </c>
      <c r="L91" s="10">
        <v>55000</v>
      </c>
      <c r="M91" s="10" t="s">
        <v>387</v>
      </c>
      <c r="N91" s="10" t="s">
        <v>387</v>
      </c>
      <c r="O91" s="10">
        <v>3201600</v>
      </c>
      <c r="P91" s="10">
        <v>3201600</v>
      </c>
    </row>
    <row r="92" spans="1:16" ht="24.95" customHeight="1" x14ac:dyDescent="0.15">
      <c r="A92" s="7" t="s">
        <v>143</v>
      </c>
      <c r="B92" s="6" t="s">
        <v>283</v>
      </c>
      <c r="C92" s="6" t="s">
        <v>276</v>
      </c>
      <c r="D92" s="10">
        <v>2500000</v>
      </c>
      <c r="E92" s="10" t="s">
        <v>387</v>
      </c>
      <c r="F92" s="10" t="s">
        <v>387</v>
      </c>
      <c r="G92" s="10" t="s">
        <v>387</v>
      </c>
      <c r="H92" s="10" t="s">
        <v>387</v>
      </c>
      <c r="I92" s="10" t="s">
        <v>387</v>
      </c>
      <c r="J92" s="10" t="s">
        <v>387</v>
      </c>
      <c r="K92" s="10" t="s">
        <v>387</v>
      </c>
      <c r="L92" s="10">
        <v>2500000</v>
      </c>
      <c r="M92" s="10" t="s">
        <v>387</v>
      </c>
      <c r="N92" s="10" t="s">
        <v>387</v>
      </c>
      <c r="O92" s="10">
        <v>1500000</v>
      </c>
      <c r="P92" s="10">
        <v>1500000</v>
      </c>
    </row>
    <row r="93" spans="1:16" ht="50.1" customHeight="1" x14ac:dyDescent="0.15">
      <c r="A93" s="7" t="s">
        <v>284</v>
      </c>
      <c r="B93" s="6" t="s">
        <v>285</v>
      </c>
      <c r="C93" s="6" t="s">
        <v>276</v>
      </c>
      <c r="D93" s="10">
        <v>5984432.4699999997</v>
      </c>
      <c r="E93" s="10">
        <v>4651058.46</v>
      </c>
      <c r="F93" s="10" t="s">
        <v>387</v>
      </c>
      <c r="G93" s="10" t="s">
        <v>387</v>
      </c>
      <c r="H93" s="10" t="s">
        <v>387</v>
      </c>
      <c r="I93" s="10" t="s">
        <v>387</v>
      </c>
      <c r="J93" s="10" t="s">
        <v>387</v>
      </c>
      <c r="K93" s="10" t="s">
        <v>387</v>
      </c>
      <c r="L93" s="10">
        <v>1333374.01</v>
      </c>
      <c r="M93" s="10" t="s">
        <v>387</v>
      </c>
      <c r="N93" s="10" t="s">
        <v>387</v>
      </c>
      <c r="O93" s="10">
        <v>13564432.470000001</v>
      </c>
      <c r="P93" s="10">
        <v>13564432.470000001</v>
      </c>
    </row>
    <row r="94" spans="1:16" ht="24.95" customHeight="1" x14ac:dyDescent="0.15">
      <c r="A94" s="7" t="s">
        <v>288</v>
      </c>
      <c r="B94" s="6" t="s">
        <v>289</v>
      </c>
      <c r="C94" s="6" t="s">
        <v>276</v>
      </c>
      <c r="D94" s="10">
        <v>500000</v>
      </c>
      <c r="E94" s="10" t="s">
        <v>387</v>
      </c>
      <c r="F94" s="10" t="s">
        <v>387</v>
      </c>
      <c r="G94" s="10" t="s">
        <v>387</v>
      </c>
      <c r="H94" s="10" t="s">
        <v>387</v>
      </c>
      <c r="I94" s="10" t="s">
        <v>387</v>
      </c>
      <c r="J94" s="10" t="s">
        <v>387</v>
      </c>
      <c r="K94" s="10" t="s">
        <v>387</v>
      </c>
      <c r="L94" s="10">
        <v>500000</v>
      </c>
      <c r="M94" s="10" t="s">
        <v>387</v>
      </c>
      <c r="N94" s="10" t="s">
        <v>387</v>
      </c>
      <c r="O94" s="10">
        <v>300000</v>
      </c>
      <c r="P94" s="10">
        <v>300000</v>
      </c>
    </row>
    <row r="95" spans="1:16" ht="75" customHeight="1" x14ac:dyDescent="0.15">
      <c r="A95" s="7" t="s">
        <v>292</v>
      </c>
      <c r="B95" s="6" t="s">
        <v>293</v>
      </c>
      <c r="C95" s="6" t="s">
        <v>276</v>
      </c>
      <c r="D95" s="10">
        <v>11866706.15</v>
      </c>
      <c r="E95" s="10">
        <v>4521836.1500000004</v>
      </c>
      <c r="F95" s="10" t="s">
        <v>387</v>
      </c>
      <c r="G95" s="10">
        <v>344870</v>
      </c>
      <c r="H95" s="10" t="s">
        <v>387</v>
      </c>
      <c r="I95" s="10" t="s">
        <v>387</v>
      </c>
      <c r="J95" s="10" t="s">
        <v>387</v>
      </c>
      <c r="K95" s="10" t="s">
        <v>387</v>
      </c>
      <c r="L95" s="10">
        <v>7000000</v>
      </c>
      <c r="M95" s="10" t="s">
        <v>387</v>
      </c>
      <c r="N95" s="10" t="s">
        <v>387</v>
      </c>
      <c r="O95" s="10">
        <v>6521836.1500000004</v>
      </c>
      <c r="P95" s="10">
        <v>6521836.1500000004</v>
      </c>
    </row>
    <row r="96" spans="1:16" ht="75" customHeight="1" x14ac:dyDescent="0.15">
      <c r="A96" s="7" t="s">
        <v>147</v>
      </c>
      <c r="B96" s="6" t="s">
        <v>296</v>
      </c>
      <c r="C96" s="6" t="s">
        <v>276</v>
      </c>
      <c r="D96" s="10">
        <v>35581467.07</v>
      </c>
      <c r="E96" s="10">
        <v>30297017.23</v>
      </c>
      <c r="F96" s="10" t="s">
        <v>387</v>
      </c>
      <c r="G96" s="10">
        <v>2784449.84</v>
      </c>
      <c r="H96" s="10" t="s">
        <v>387</v>
      </c>
      <c r="I96" s="10" t="s">
        <v>387</v>
      </c>
      <c r="J96" s="10" t="s">
        <v>387</v>
      </c>
      <c r="K96" s="10" t="s">
        <v>387</v>
      </c>
      <c r="L96" s="10">
        <v>2500000</v>
      </c>
      <c r="M96" s="10" t="s">
        <v>387</v>
      </c>
      <c r="N96" s="10" t="s">
        <v>387</v>
      </c>
      <c r="O96" s="10">
        <v>31397017.23</v>
      </c>
      <c r="P96" s="10">
        <v>31397017.23</v>
      </c>
    </row>
    <row r="97" spans="1:16" ht="24.95" customHeight="1" x14ac:dyDescent="0.15">
      <c r="A97" s="7" t="s">
        <v>297</v>
      </c>
      <c r="B97" s="6" t="s">
        <v>298</v>
      </c>
      <c r="C97" s="6" t="s">
        <v>276</v>
      </c>
      <c r="D97" s="10">
        <v>271000</v>
      </c>
      <c r="E97" s="10">
        <v>145000</v>
      </c>
      <c r="F97" s="10" t="s">
        <v>387</v>
      </c>
      <c r="G97" s="10" t="s">
        <v>387</v>
      </c>
      <c r="H97" s="10" t="s">
        <v>387</v>
      </c>
      <c r="I97" s="10" t="s">
        <v>387</v>
      </c>
      <c r="J97" s="10" t="s">
        <v>387</v>
      </c>
      <c r="K97" s="10" t="s">
        <v>387</v>
      </c>
      <c r="L97" s="10">
        <v>126000</v>
      </c>
      <c r="M97" s="10" t="s">
        <v>387</v>
      </c>
      <c r="N97" s="10" t="s">
        <v>387</v>
      </c>
      <c r="O97" s="10">
        <v>260000</v>
      </c>
      <c r="P97" s="10">
        <v>260000</v>
      </c>
    </row>
    <row r="98" spans="1:16" ht="75" customHeight="1" x14ac:dyDescent="0.15">
      <c r="A98" s="7" t="s">
        <v>301</v>
      </c>
      <c r="B98" s="6" t="s">
        <v>302</v>
      </c>
      <c r="C98" s="6" t="s">
        <v>276</v>
      </c>
      <c r="D98" s="10">
        <v>22791884.949999999</v>
      </c>
      <c r="E98" s="10">
        <v>18291884.949999999</v>
      </c>
      <c r="F98" s="10" t="s">
        <v>387</v>
      </c>
      <c r="G98" s="10" t="s">
        <v>387</v>
      </c>
      <c r="H98" s="10" t="s">
        <v>387</v>
      </c>
      <c r="I98" s="10" t="s">
        <v>387</v>
      </c>
      <c r="J98" s="10" t="s">
        <v>387</v>
      </c>
      <c r="K98" s="10" t="s">
        <v>387</v>
      </c>
      <c r="L98" s="10">
        <v>4500000</v>
      </c>
      <c r="M98" s="10" t="s">
        <v>387</v>
      </c>
      <c r="N98" s="10" t="s">
        <v>387</v>
      </c>
      <c r="O98" s="10">
        <v>18291884.949999999</v>
      </c>
      <c r="P98" s="10">
        <v>18291884.949999999</v>
      </c>
    </row>
    <row r="99" spans="1:16" ht="38.1" customHeight="1" x14ac:dyDescent="0.15">
      <c r="A99" s="7" t="s">
        <v>304</v>
      </c>
      <c r="B99" s="6" t="s">
        <v>305</v>
      </c>
      <c r="C99" s="6" t="s">
        <v>276</v>
      </c>
      <c r="D99" s="10">
        <v>106492303.05</v>
      </c>
      <c r="E99" s="10">
        <v>32204721.670000002</v>
      </c>
      <c r="F99" s="10" t="s">
        <v>387</v>
      </c>
      <c r="G99" s="10">
        <v>38981098.579999998</v>
      </c>
      <c r="H99" s="10" t="s">
        <v>387</v>
      </c>
      <c r="I99" s="10" t="s">
        <v>387</v>
      </c>
      <c r="J99" s="10" t="s">
        <v>387</v>
      </c>
      <c r="K99" s="10" t="s">
        <v>387</v>
      </c>
      <c r="L99" s="10">
        <v>35306482.799999997</v>
      </c>
      <c r="M99" s="10" t="s">
        <v>387</v>
      </c>
      <c r="N99" s="10" t="s">
        <v>387</v>
      </c>
      <c r="O99" s="10">
        <v>44274854.079999998</v>
      </c>
      <c r="P99" s="10">
        <v>44274854.079999998</v>
      </c>
    </row>
    <row r="100" spans="1:16" ht="38.1" customHeight="1" x14ac:dyDescent="0.15">
      <c r="A100" s="7" t="s">
        <v>306</v>
      </c>
      <c r="B100" s="6" t="s">
        <v>307</v>
      </c>
      <c r="C100" s="6" t="s">
        <v>276</v>
      </c>
      <c r="D100" s="10">
        <v>39236305.899999999</v>
      </c>
      <c r="E100" s="10">
        <v>11400000</v>
      </c>
      <c r="F100" s="10" t="s">
        <v>387</v>
      </c>
      <c r="G100" s="10">
        <v>15494645</v>
      </c>
      <c r="H100" s="10" t="s">
        <v>387</v>
      </c>
      <c r="I100" s="10" t="s">
        <v>387</v>
      </c>
      <c r="J100" s="10" t="s">
        <v>387</v>
      </c>
      <c r="K100" s="10" t="s">
        <v>387</v>
      </c>
      <c r="L100" s="10">
        <v>12341660.9</v>
      </c>
      <c r="M100" s="10" t="s">
        <v>387</v>
      </c>
      <c r="N100" s="10" t="s">
        <v>387</v>
      </c>
      <c r="O100" s="10">
        <v>11000000</v>
      </c>
      <c r="P100" s="10">
        <v>11000000</v>
      </c>
    </row>
    <row r="101" spans="1:16" ht="24.95" customHeight="1" x14ac:dyDescent="0.15">
      <c r="A101" s="7" t="s">
        <v>310</v>
      </c>
      <c r="B101" s="6" t="s">
        <v>311</v>
      </c>
      <c r="C101" s="6" t="s">
        <v>276</v>
      </c>
      <c r="D101" s="10" t="s">
        <v>387</v>
      </c>
      <c r="E101" s="10" t="s">
        <v>387</v>
      </c>
      <c r="F101" s="10" t="s">
        <v>387</v>
      </c>
      <c r="G101" s="10" t="s">
        <v>387</v>
      </c>
      <c r="H101" s="10" t="s">
        <v>387</v>
      </c>
      <c r="I101" s="10" t="s">
        <v>387</v>
      </c>
      <c r="J101" s="10" t="s">
        <v>387</v>
      </c>
      <c r="K101" s="10" t="s">
        <v>387</v>
      </c>
      <c r="L101" s="10" t="s">
        <v>387</v>
      </c>
      <c r="M101" s="10" t="s">
        <v>387</v>
      </c>
      <c r="N101" s="10" t="s">
        <v>387</v>
      </c>
      <c r="O101" s="10">
        <v>0</v>
      </c>
      <c r="P101" s="10">
        <v>0</v>
      </c>
    </row>
    <row r="102" spans="1:16" ht="24.95" customHeight="1" x14ac:dyDescent="0.15">
      <c r="A102" s="7" t="s">
        <v>313</v>
      </c>
      <c r="B102" s="6" t="s">
        <v>314</v>
      </c>
      <c r="C102" s="6" t="s">
        <v>276</v>
      </c>
      <c r="D102" s="10" t="s">
        <v>387</v>
      </c>
      <c r="E102" s="10" t="s">
        <v>387</v>
      </c>
      <c r="F102" s="10" t="s">
        <v>387</v>
      </c>
      <c r="G102" s="10" t="s">
        <v>387</v>
      </c>
      <c r="H102" s="10" t="s">
        <v>387</v>
      </c>
      <c r="I102" s="10" t="s">
        <v>387</v>
      </c>
      <c r="J102" s="10" t="s">
        <v>387</v>
      </c>
      <c r="K102" s="10" t="s">
        <v>387</v>
      </c>
      <c r="L102" s="10" t="s">
        <v>387</v>
      </c>
      <c r="M102" s="10" t="s">
        <v>387</v>
      </c>
      <c r="N102" s="10" t="s">
        <v>387</v>
      </c>
      <c r="O102" s="10">
        <v>0</v>
      </c>
      <c r="P102" s="10">
        <v>0</v>
      </c>
    </row>
    <row r="103" spans="1:16" ht="50.1" customHeight="1" x14ac:dyDescent="0.15">
      <c r="A103" s="7" t="s">
        <v>317</v>
      </c>
      <c r="B103" s="6" t="s">
        <v>318</v>
      </c>
      <c r="C103" s="6" t="s">
        <v>276</v>
      </c>
      <c r="D103" s="10">
        <v>400000</v>
      </c>
      <c r="E103" s="10">
        <v>400000</v>
      </c>
      <c r="F103" s="10" t="s">
        <v>387</v>
      </c>
      <c r="G103" s="10" t="s">
        <v>387</v>
      </c>
      <c r="H103" s="10" t="s">
        <v>387</v>
      </c>
      <c r="I103" s="10" t="s">
        <v>387</v>
      </c>
      <c r="J103" s="10" t="s">
        <v>387</v>
      </c>
      <c r="K103" s="10" t="s">
        <v>387</v>
      </c>
      <c r="L103" s="10" t="s">
        <v>387</v>
      </c>
      <c r="M103" s="10" t="s">
        <v>387</v>
      </c>
      <c r="N103" s="10" t="s">
        <v>387</v>
      </c>
      <c r="O103" s="10">
        <v>400000</v>
      </c>
      <c r="P103" s="10">
        <v>400000</v>
      </c>
    </row>
    <row r="104" spans="1:16" ht="24.95" customHeight="1" x14ac:dyDescent="0.15">
      <c r="A104" s="7" t="s">
        <v>321</v>
      </c>
      <c r="B104" s="6" t="s">
        <v>322</v>
      </c>
      <c r="C104" s="6" t="s">
        <v>276</v>
      </c>
      <c r="D104" s="10">
        <v>36847782.479999997</v>
      </c>
      <c r="E104" s="10" t="s">
        <v>387</v>
      </c>
      <c r="F104" s="10" t="s">
        <v>387</v>
      </c>
      <c r="G104" s="10">
        <v>19746960.579999998</v>
      </c>
      <c r="H104" s="10" t="s">
        <v>387</v>
      </c>
      <c r="I104" s="10" t="s">
        <v>387</v>
      </c>
      <c r="J104" s="10" t="s">
        <v>387</v>
      </c>
      <c r="K104" s="10" t="s">
        <v>387</v>
      </c>
      <c r="L104" s="10">
        <v>17100821.899999999</v>
      </c>
      <c r="M104" s="10" t="s">
        <v>387</v>
      </c>
      <c r="N104" s="10" t="s">
        <v>387</v>
      </c>
      <c r="O104" s="10">
        <v>12100821.9</v>
      </c>
      <c r="P104" s="10">
        <v>12100821.9</v>
      </c>
    </row>
    <row r="105" spans="1:16" ht="24.95" customHeight="1" x14ac:dyDescent="0.15">
      <c r="A105" s="7" t="s">
        <v>325</v>
      </c>
      <c r="B105" s="6" t="s">
        <v>326</v>
      </c>
      <c r="C105" s="6" t="s">
        <v>276</v>
      </c>
      <c r="D105" s="10">
        <v>5672400</v>
      </c>
      <c r="E105" s="10">
        <v>4372400</v>
      </c>
      <c r="F105" s="10" t="s">
        <v>387</v>
      </c>
      <c r="G105" s="10" t="s">
        <v>387</v>
      </c>
      <c r="H105" s="10" t="s">
        <v>387</v>
      </c>
      <c r="I105" s="10" t="s">
        <v>387</v>
      </c>
      <c r="J105" s="10" t="s">
        <v>387</v>
      </c>
      <c r="K105" s="10" t="s">
        <v>387</v>
      </c>
      <c r="L105" s="10">
        <v>1300000</v>
      </c>
      <c r="M105" s="10" t="s">
        <v>387</v>
      </c>
      <c r="N105" s="10" t="s">
        <v>387</v>
      </c>
      <c r="O105" s="10">
        <v>5572400</v>
      </c>
      <c r="P105" s="10">
        <v>5572400</v>
      </c>
    </row>
    <row r="106" spans="1:16" ht="24.95" customHeight="1" x14ac:dyDescent="0.15">
      <c r="A106" s="7" t="s">
        <v>329</v>
      </c>
      <c r="B106" s="6" t="s">
        <v>330</v>
      </c>
      <c r="C106" s="6" t="s">
        <v>276</v>
      </c>
      <c r="D106" s="10">
        <v>4301632.18</v>
      </c>
      <c r="E106" s="10">
        <v>3301632.18</v>
      </c>
      <c r="F106" s="10" t="s">
        <v>387</v>
      </c>
      <c r="G106" s="10" t="s">
        <v>387</v>
      </c>
      <c r="H106" s="10" t="s">
        <v>387</v>
      </c>
      <c r="I106" s="10" t="s">
        <v>387</v>
      </c>
      <c r="J106" s="10" t="s">
        <v>387</v>
      </c>
      <c r="K106" s="10" t="s">
        <v>387</v>
      </c>
      <c r="L106" s="10">
        <v>1000000</v>
      </c>
      <c r="M106" s="10" t="s">
        <v>387</v>
      </c>
      <c r="N106" s="10" t="s">
        <v>387</v>
      </c>
      <c r="O106" s="10">
        <v>2701632.18</v>
      </c>
      <c r="P106" s="10">
        <v>2701632.18</v>
      </c>
    </row>
    <row r="107" spans="1:16" ht="50.1" customHeight="1" x14ac:dyDescent="0.15">
      <c r="A107" s="7" t="s">
        <v>331</v>
      </c>
      <c r="B107" s="6" t="s">
        <v>332</v>
      </c>
      <c r="C107" s="6" t="s">
        <v>276</v>
      </c>
      <c r="D107" s="10">
        <v>20034182.489999998</v>
      </c>
      <c r="E107" s="10">
        <v>12730689.49</v>
      </c>
      <c r="F107" s="10" t="s">
        <v>387</v>
      </c>
      <c r="G107" s="10">
        <v>3739493</v>
      </c>
      <c r="H107" s="10" t="s">
        <v>387</v>
      </c>
      <c r="I107" s="10" t="s">
        <v>387</v>
      </c>
      <c r="J107" s="10" t="s">
        <v>387</v>
      </c>
      <c r="K107" s="10" t="s">
        <v>387</v>
      </c>
      <c r="L107" s="10">
        <v>3564000</v>
      </c>
      <c r="M107" s="10" t="s">
        <v>387</v>
      </c>
      <c r="N107" s="10" t="s">
        <v>387</v>
      </c>
      <c r="O107" s="10">
        <v>12500000</v>
      </c>
      <c r="P107" s="10">
        <v>12500000</v>
      </c>
    </row>
    <row r="108" spans="1:16" ht="50.1" customHeight="1" x14ac:dyDescent="0.15">
      <c r="A108" s="7" t="s">
        <v>335</v>
      </c>
      <c r="B108" s="6" t="s">
        <v>336</v>
      </c>
      <c r="C108" s="6" t="s">
        <v>276</v>
      </c>
      <c r="D108" s="10" t="s">
        <v>387</v>
      </c>
      <c r="E108" s="10" t="s">
        <v>387</v>
      </c>
      <c r="F108" s="10" t="s">
        <v>387</v>
      </c>
      <c r="G108" s="10" t="s">
        <v>387</v>
      </c>
      <c r="H108" s="10" t="s">
        <v>387</v>
      </c>
      <c r="I108" s="10" t="s">
        <v>387</v>
      </c>
      <c r="J108" s="10" t="s">
        <v>387</v>
      </c>
      <c r="K108" s="10" t="s">
        <v>387</v>
      </c>
      <c r="L108" s="10" t="s">
        <v>387</v>
      </c>
      <c r="M108" s="10" t="s">
        <v>387</v>
      </c>
      <c r="N108" s="10" t="s">
        <v>387</v>
      </c>
      <c r="O108" s="10">
        <v>0</v>
      </c>
      <c r="P108" s="10">
        <v>0</v>
      </c>
    </row>
    <row r="109" spans="1:16" ht="75" customHeight="1" x14ac:dyDescent="0.15">
      <c r="A109" s="7" t="s">
        <v>337</v>
      </c>
      <c r="B109" s="6" t="s">
        <v>338</v>
      </c>
      <c r="C109" s="6" t="s">
        <v>276</v>
      </c>
      <c r="D109" s="10" t="s">
        <v>387</v>
      </c>
      <c r="E109" s="10" t="s">
        <v>387</v>
      </c>
      <c r="F109" s="10" t="s">
        <v>387</v>
      </c>
      <c r="G109" s="10" t="s">
        <v>387</v>
      </c>
      <c r="H109" s="10" t="s">
        <v>387</v>
      </c>
      <c r="I109" s="10" t="s">
        <v>387</v>
      </c>
      <c r="J109" s="10" t="s">
        <v>387</v>
      </c>
      <c r="K109" s="10" t="s">
        <v>387</v>
      </c>
      <c r="L109" s="10" t="s">
        <v>387</v>
      </c>
      <c r="M109" s="10" t="s">
        <v>387</v>
      </c>
      <c r="N109" s="10" t="s">
        <v>387</v>
      </c>
      <c r="O109" s="10">
        <v>0</v>
      </c>
      <c r="P109" s="10">
        <v>0</v>
      </c>
    </row>
    <row r="110" spans="1:16" ht="87.95" customHeight="1" x14ac:dyDescent="0.15">
      <c r="A110" s="7" t="s">
        <v>340</v>
      </c>
      <c r="B110" s="6" t="s">
        <v>341</v>
      </c>
      <c r="C110" s="6" t="s">
        <v>342</v>
      </c>
      <c r="D110" s="10" t="s">
        <v>387</v>
      </c>
      <c r="E110" s="10" t="s">
        <v>387</v>
      </c>
      <c r="F110" s="10" t="s">
        <v>387</v>
      </c>
      <c r="G110" s="10" t="s">
        <v>387</v>
      </c>
      <c r="H110" s="10" t="s">
        <v>387</v>
      </c>
      <c r="I110" s="10" t="s">
        <v>387</v>
      </c>
      <c r="J110" s="10" t="s">
        <v>387</v>
      </c>
      <c r="K110" s="10" t="s">
        <v>387</v>
      </c>
      <c r="L110" s="10" t="s">
        <v>387</v>
      </c>
      <c r="M110" s="10" t="s">
        <v>387</v>
      </c>
      <c r="N110" s="10" t="s">
        <v>387</v>
      </c>
      <c r="O110" s="10">
        <v>0</v>
      </c>
      <c r="P110" s="10">
        <v>0</v>
      </c>
    </row>
    <row r="111" spans="1:16" ht="24.95" customHeight="1" x14ac:dyDescent="0.15">
      <c r="A111" s="7" t="s">
        <v>343</v>
      </c>
      <c r="B111" s="6" t="s">
        <v>344</v>
      </c>
      <c r="C111" s="6" t="s">
        <v>345</v>
      </c>
      <c r="D111" s="10">
        <v>52218264.119999997</v>
      </c>
      <c r="E111" s="10">
        <v>37850203.340000004</v>
      </c>
      <c r="F111" s="10" t="s">
        <v>387</v>
      </c>
      <c r="G111" s="10" t="s">
        <v>387</v>
      </c>
      <c r="H111" s="10" t="s">
        <v>387</v>
      </c>
      <c r="I111" s="10" t="s">
        <v>387</v>
      </c>
      <c r="J111" s="10" t="s">
        <v>387</v>
      </c>
      <c r="K111" s="10" t="s">
        <v>387</v>
      </c>
      <c r="L111" s="10">
        <v>14368060.779999999</v>
      </c>
      <c r="M111" s="10" t="s">
        <v>387</v>
      </c>
      <c r="N111" s="10" t="s">
        <v>387</v>
      </c>
      <c r="O111" s="10">
        <v>35638264.119999997</v>
      </c>
      <c r="P111" s="10">
        <v>35638264.119999997</v>
      </c>
    </row>
    <row r="112" spans="1:16" ht="50.1" customHeight="1" x14ac:dyDescent="0.15">
      <c r="A112" s="7" t="s">
        <v>346</v>
      </c>
      <c r="B112" s="6" t="s">
        <v>347</v>
      </c>
      <c r="C112" s="6" t="s">
        <v>348</v>
      </c>
      <c r="D112" s="10" t="s">
        <v>387</v>
      </c>
      <c r="E112" s="10" t="s">
        <v>387</v>
      </c>
      <c r="F112" s="10" t="s">
        <v>387</v>
      </c>
      <c r="G112" s="10" t="s">
        <v>387</v>
      </c>
      <c r="H112" s="10" t="s">
        <v>387</v>
      </c>
      <c r="I112" s="10" t="s">
        <v>387</v>
      </c>
      <c r="J112" s="10" t="s">
        <v>387</v>
      </c>
      <c r="K112" s="10" t="s">
        <v>387</v>
      </c>
      <c r="L112" s="10" t="s">
        <v>387</v>
      </c>
      <c r="M112" s="10" t="s">
        <v>387</v>
      </c>
      <c r="N112" s="10" t="s">
        <v>387</v>
      </c>
      <c r="O112" s="10">
        <v>0</v>
      </c>
      <c r="P112" s="10">
        <v>0</v>
      </c>
    </row>
    <row r="113" spans="1:16" ht="63" customHeight="1" x14ac:dyDescent="0.15">
      <c r="A113" s="7" t="s">
        <v>349</v>
      </c>
      <c r="B113" s="6" t="s">
        <v>350</v>
      </c>
      <c r="C113" s="6" t="s">
        <v>351</v>
      </c>
      <c r="D113" s="10" t="s">
        <v>387</v>
      </c>
      <c r="E113" s="10" t="s">
        <v>387</v>
      </c>
      <c r="F113" s="10" t="s">
        <v>387</v>
      </c>
      <c r="G113" s="10" t="s">
        <v>387</v>
      </c>
      <c r="H113" s="10" t="s">
        <v>387</v>
      </c>
      <c r="I113" s="10" t="s">
        <v>387</v>
      </c>
      <c r="J113" s="10" t="s">
        <v>387</v>
      </c>
      <c r="K113" s="10" t="s">
        <v>387</v>
      </c>
      <c r="L113" s="10" t="s">
        <v>387</v>
      </c>
      <c r="M113" s="10" t="s">
        <v>387</v>
      </c>
      <c r="N113" s="10" t="s">
        <v>387</v>
      </c>
      <c r="O113" s="10">
        <v>0</v>
      </c>
      <c r="P113" s="10">
        <v>0</v>
      </c>
    </row>
    <row r="114" spans="1:16" ht="50.1" customHeight="1" x14ac:dyDescent="0.15">
      <c r="A114" s="7" t="s">
        <v>352</v>
      </c>
      <c r="B114" s="6" t="s">
        <v>353</v>
      </c>
      <c r="C114" s="6" t="s">
        <v>354</v>
      </c>
      <c r="D114" s="10" t="s">
        <v>387</v>
      </c>
      <c r="E114" s="10" t="s">
        <v>387</v>
      </c>
      <c r="F114" s="10" t="s">
        <v>387</v>
      </c>
      <c r="G114" s="10" t="s">
        <v>387</v>
      </c>
      <c r="H114" s="10" t="s">
        <v>387</v>
      </c>
      <c r="I114" s="10" t="s">
        <v>387</v>
      </c>
      <c r="J114" s="10" t="s">
        <v>387</v>
      </c>
      <c r="K114" s="10" t="s">
        <v>387</v>
      </c>
      <c r="L114" s="10" t="s">
        <v>387</v>
      </c>
      <c r="M114" s="10" t="s">
        <v>387</v>
      </c>
      <c r="N114" s="10" t="s">
        <v>387</v>
      </c>
      <c r="O114" s="10">
        <v>0</v>
      </c>
      <c r="P114" s="10">
        <v>0</v>
      </c>
    </row>
    <row r="115" spans="1:16" ht="24.95" customHeight="1" x14ac:dyDescent="0.15">
      <c r="A115" s="7" t="s">
        <v>900</v>
      </c>
      <c r="B115" s="6" t="s">
        <v>344</v>
      </c>
      <c r="C115" s="6" t="s">
        <v>345</v>
      </c>
      <c r="D115" s="10">
        <v>52218264.119999997</v>
      </c>
      <c r="E115" s="10">
        <v>37850203.340000004</v>
      </c>
      <c r="F115" s="10" t="s">
        <v>387</v>
      </c>
      <c r="G115" s="10" t="s">
        <v>387</v>
      </c>
      <c r="H115" s="10" t="s">
        <v>387</v>
      </c>
      <c r="I115" s="10" t="s">
        <v>387</v>
      </c>
      <c r="J115" s="10" t="s">
        <v>387</v>
      </c>
      <c r="K115" s="10" t="s">
        <v>387</v>
      </c>
      <c r="L115" s="10">
        <v>14368060.779999999</v>
      </c>
      <c r="M115" s="10" t="s">
        <v>387</v>
      </c>
      <c r="N115" s="10" t="s">
        <v>387</v>
      </c>
      <c r="O115" s="10">
        <v>35638264.119999997</v>
      </c>
      <c r="P115" s="10">
        <v>35638264.119999997</v>
      </c>
    </row>
    <row r="116" spans="1:16" ht="24.95" customHeight="1" x14ac:dyDescent="0.15">
      <c r="A116" s="7" t="s">
        <v>355</v>
      </c>
      <c r="B116" s="6" t="s">
        <v>356</v>
      </c>
      <c r="C116" s="6" t="s">
        <v>357</v>
      </c>
      <c r="D116" s="10">
        <v>-5100000</v>
      </c>
      <c r="E116" s="10" t="s">
        <v>387</v>
      </c>
      <c r="F116" s="10" t="s">
        <v>387</v>
      </c>
      <c r="G116" s="10" t="s">
        <v>387</v>
      </c>
      <c r="H116" s="10" t="s">
        <v>387</v>
      </c>
      <c r="I116" s="10" t="s">
        <v>387</v>
      </c>
      <c r="J116" s="10" t="s">
        <v>387</v>
      </c>
      <c r="K116" s="10" t="s">
        <v>387</v>
      </c>
      <c r="L116" s="10">
        <v>-5100000</v>
      </c>
      <c r="M116" s="10" t="s">
        <v>387</v>
      </c>
      <c r="N116" s="10" t="s">
        <v>387</v>
      </c>
      <c r="O116" s="10">
        <v>-5100000</v>
      </c>
      <c r="P116" s="10">
        <v>-5100000</v>
      </c>
    </row>
    <row r="117" spans="1:16" ht="38.1" customHeight="1" x14ac:dyDescent="0.15">
      <c r="A117" s="7" t="s">
        <v>358</v>
      </c>
      <c r="B117" s="6" t="s">
        <v>359</v>
      </c>
      <c r="C117" s="6"/>
      <c r="D117" s="10">
        <v>-4000000</v>
      </c>
      <c r="E117" s="10" t="s">
        <v>387</v>
      </c>
      <c r="F117" s="10" t="s">
        <v>387</v>
      </c>
      <c r="G117" s="10" t="s">
        <v>387</v>
      </c>
      <c r="H117" s="10" t="s">
        <v>387</v>
      </c>
      <c r="I117" s="10" t="s">
        <v>387</v>
      </c>
      <c r="J117" s="10" t="s">
        <v>387</v>
      </c>
      <c r="K117" s="10" t="s">
        <v>387</v>
      </c>
      <c r="L117" s="10">
        <v>-4000000</v>
      </c>
      <c r="M117" s="10" t="s">
        <v>387</v>
      </c>
      <c r="N117" s="10" t="s">
        <v>387</v>
      </c>
      <c r="O117" s="10">
        <v>-4000000</v>
      </c>
      <c r="P117" s="10">
        <v>-4000000</v>
      </c>
    </row>
    <row r="118" spans="1:16" ht="24.95" customHeight="1" x14ac:dyDescent="0.15">
      <c r="A118" s="7" t="s">
        <v>360</v>
      </c>
      <c r="B118" s="6" t="s">
        <v>361</v>
      </c>
      <c r="C118" s="6"/>
      <c r="D118" s="10">
        <v>-1100000</v>
      </c>
      <c r="E118" s="10" t="s">
        <v>387</v>
      </c>
      <c r="F118" s="10" t="s">
        <v>387</v>
      </c>
      <c r="G118" s="10" t="s">
        <v>387</v>
      </c>
      <c r="H118" s="10" t="s">
        <v>387</v>
      </c>
      <c r="I118" s="10" t="s">
        <v>387</v>
      </c>
      <c r="J118" s="10" t="s">
        <v>387</v>
      </c>
      <c r="K118" s="10" t="s">
        <v>387</v>
      </c>
      <c r="L118" s="10">
        <v>-1100000</v>
      </c>
      <c r="M118" s="10" t="s">
        <v>387</v>
      </c>
      <c r="N118" s="10" t="s">
        <v>387</v>
      </c>
      <c r="O118" s="10">
        <v>-1100000</v>
      </c>
      <c r="P118" s="10">
        <v>-1100000</v>
      </c>
    </row>
    <row r="119" spans="1:16" ht="24.95" customHeight="1" x14ac:dyDescent="0.15">
      <c r="A119" s="7" t="s">
        <v>362</v>
      </c>
      <c r="B119" s="6" t="s">
        <v>363</v>
      </c>
      <c r="C119" s="6"/>
      <c r="D119" s="10" t="s">
        <v>387</v>
      </c>
      <c r="E119" s="10" t="s">
        <v>387</v>
      </c>
      <c r="F119" s="10" t="s">
        <v>387</v>
      </c>
      <c r="G119" s="10" t="s">
        <v>387</v>
      </c>
      <c r="H119" s="10" t="s">
        <v>387</v>
      </c>
      <c r="I119" s="10" t="s">
        <v>387</v>
      </c>
      <c r="J119" s="10" t="s">
        <v>387</v>
      </c>
      <c r="K119" s="10" t="s">
        <v>387</v>
      </c>
      <c r="L119" s="10" t="s">
        <v>387</v>
      </c>
      <c r="M119" s="10" t="s">
        <v>387</v>
      </c>
      <c r="N119" s="10" t="s">
        <v>387</v>
      </c>
      <c r="O119" s="10">
        <v>0</v>
      </c>
      <c r="P119" s="10">
        <v>0</v>
      </c>
    </row>
    <row r="120" spans="1:16" ht="24.95" customHeight="1" x14ac:dyDescent="0.15">
      <c r="A120" s="7" t="s">
        <v>364</v>
      </c>
      <c r="B120" s="6" t="s">
        <v>365</v>
      </c>
      <c r="C120" s="6" t="s">
        <v>96</v>
      </c>
      <c r="D120" s="10">
        <v>565477.91</v>
      </c>
      <c r="E120" s="10">
        <v>0</v>
      </c>
      <c r="F120" s="10" t="s">
        <v>387</v>
      </c>
      <c r="G120" s="10">
        <v>565477.91</v>
      </c>
      <c r="H120" s="10" t="s">
        <v>387</v>
      </c>
      <c r="I120" s="10" t="s">
        <v>387</v>
      </c>
      <c r="J120" s="10" t="s">
        <v>387</v>
      </c>
      <c r="K120" s="10" t="s">
        <v>387</v>
      </c>
      <c r="L120" s="10">
        <v>0</v>
      </c>
      <c r="M120" s="10" t="s">
        <v>387</v>
      </c>
      <c r="N120" s="10" t="s">
        <v>387</v>
      </c>
      <c r="O120" s="10">
        <v>0</v>
      </c>
      <c r="P120" s="10">
        <v>0</v>
      </c>
    </row>
    <row r="121" spans="1:16" ht="38.1" customHeight="1" x14ac:dyDescent="0.15">
      <c r="A121" s="7" t="s">
        <v>366</v>
      </c>
      <c r="B121" s="6" t="s">
        <v>367</v>
      </c>
      <c r="C121" s="6" t="s">
        <v>368</v>
      </c>
      <c r="D121" s="10">
        <v>565477.91</v>
      </c>
      <c r="E121" s="10" t="s">
        <v>387</v>
      </c>
      <c r="F121" s="10" t="s">
        <v>387</v>
      </c>
      <c r="G121" s="10">
        <v>565477.91</v>
      </c>
      <c r="H121" s="10" t="s">
        <v>387</v>
      </c>
      <c r="I121" s="10" t="s">
        <v>387</v>
      </c>
      <c r="J121" s="10" t="s">
        <v>387</v>
      </c>
      <c r="K121" s="10" t="s">
        <v>387</v>
      </c>
      <c r="L121" s="10" t="s">
        <v>387</v>
      </c>
      <c r="M121" s="10" t="s">
        <v>387</v>
      </c>
      <c r="N121" s="10" t="s">
        <v>387</v>
      </c>
      <c r="O121" s="10">
        <v>0</v>
      </c>
      <c r="P121" s="10">
        <v>0</v>
      </c>
    </row>
    <row r="122" spans="1:16" ht="24.95" customHeight="1" x14ac:dyDescent="0.15">
      <c r="A122" s="7" t="s">
        <v>369</v>
      </c>
      <c r="B122" s="6" t="s">
        <v>370</v>
      </c>
      <c r="C122" s="6" t="s">
        <v>368</v>
      </c>
      <c r="D122" s="10">
        <v>0</v>
      </c>
      <c r="E122" s="10">
        <v>0</v>
      </c>
      <c r="F122" s="10" t="s">
        <v>387</v>
      </c>
      <c r="G122" s="10" t="s">
        <v>387</v>
      </c>
      <c r="H122" s="10" t="s">
        <v>387</v>
      </c>
      <c r="I122" s="10" t="s">
        <v>387</v>
      </c>
      <c r="J122" s="10" t="s">
        <v>387</v>
      </c>
      <c r="K122" s="10" t="s">
        <v>387</v>
      </c>
      <c r="L122" s="10" t="s">
        <v>387</v>
      </c>
      <c r="M122" s="10" t="s">
        <v>387</v>
      </c>
      <c r="N122" s="10" t="s">
        <v>387</v>
      </c>
      <c r="O122" s="10">
        <v>0</v>
      </c>
      <c r="P122" s="10">
        <v>0</v>
      </c>
    </row>
  </sheetData>
  <sheetProtection password="B691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&amp;K00-00922229.O10.159478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2022-07-27T07:54:50Z</dcterms:created>
  <dcterms:modified xsi:type="dcterms:W3CDTF">2022-07-27T07:54:50Z</dcterms:modified>
</cp:coreProperties>
</file>